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-30" windowWidth="9690" windowHeight="11760"/>
  </bookViews>
  <sheets>
    <sheet name="Sheet1" sheetId="1" r:id="rId1"/>
  </sheets>
  <definedNames>
    <definedName name="_xlnm.Print_Area" localSheetId="0">Sheet1!$A$1:$J$284</definedName>
  </definedNames>
  <calcPr calcId="124519"/>
</workbook>
</file>

<file path=xl/calcChain.xml><?xml version="1.0" encoding="utf-8"?>
<calcChain xmlns="http://schemas.openxmlformats.org/spreadsheetml/2006/main">
  <c r="I270" i="1"/>
  <c r="H33"/>
  <c r="F33"/>
  <c r="I280"/>
  <c r="I276"/>
  <c r="J276" s="1"/>
  <c r="J280"/>
  <c r="D7"/>
  <c r="H44"/>
  <c r="F44"/>
  <c r="D44"/>
  <c r="H42"/>
  <c r="F42"/>
  <c r="D42"/>
  <c r="H40"/>
  <c r="F40"/>
  <c r="D40"/>
  <c r="H38"/>
  <c r="F38"/>
  <c r="D38"/>
  <c r="D33"/>
  <c r="H31"/>
  <c r="F31"/>
  <c r="D31"/>
  <c r="H29"/>
  <c r="F29"/>
  <c r="D29"/>
  <c r="H27"/>
  <c r="F27"/>
  <c r="D27"/>
  <c r="H18"/>
  <c r="H20"/>
  <c r="H22"/>
  <c r="H16"/>
  <c r="F18"/>
  <c r="F20"/>
  <c r="F22"/>
  <c r="F16"/>
  <c r="D20"/>
  <c r="D22"/>
  <c r="D16"/>
  <c r="H7"/>
  <c r="H9"/>
  <c r="H11"/>
  <c r="H5"/>
  <c r="F7"/>
  <c r="F9"/>
  <c r="F11"/>
  <c r="F5"/>
  <c r="D9"/>
  <c r="D11"/>
  <c r="D5"/>
  <c r="J270" l="1"/>
</calcChain>
</file>

<file path=xl/sharedStrings.xml><?xml version="1.0" encoding="utf-8"?>
<sst xmlns="http://schemas.openxmlformats.org/spreadsheetml/2006/main" count="268" uniqueCount="169">
  <si>
    <t>Apparel</t>
  </si>
  <si>
    <t>Colors</t>
  </si>
  <si>
    <t>10 to 35</t>
  </si>
  <si>
    <t>36 to 75</t>
  </si>
  <si>
    <t>76 to 150</t>
  </si>
  <si>
    <t>1 Side</t>
  </si>
  <si>
    <t>2 Sides</t>
  </si>
  <si>
    <t>2 Side</t>
  </si>
  <si>
    <t>Full Color</t>
  </si>
  <si>
    <t>B&amp;W 8.5X11 Bond</t>
  </si>
  <si>
    <t>Color 8.5X11 Bond</t>
  </si>
  <si>
    <t>Business Cards</t>
  </si>
  <si>
    <t>2 Part Carbonless</t>
  </si>
  <si>
    <t>3 Part Carbonless</t>
  </si>
  <si>
    <t>Folding</t>
  </si>
  <si>
    <t>Padding</t>
  </si>
  <si>
    <t>B&amp;W 11X17  Bond</t>
  </si>
  <si>
    <t>Color 11X17  Bond</t>
  </si>
  <si>
    <t>Signage</t>
  </si>
  <si>
    <t>H- Stakes</t>
  </si>
  <si>
    <t>Pick Up (Doors &amp; Tailgate)</t>
  </si>
  <si>
    <t>Base</t>
  </si>
  <si>
    <t>Add Color</t>
  </si>
  <si>
    <t>Cargo Van</t>
  </si>
  <si>
    <t>Aluminum Signage</t>
  </si>
  <si>
    <t>Aluminum Composite Signage</t>
  </si>
  <si>
    <t>Packages</t>
  </si>
  <si>
    <t>Flyers</t>
  </si>
  <si>
    <t>Forms</t>
  </si>
  <si>
    <t>Window Lettering</t>
  </si>
  <si>
    <t>Banner</t>
  </si>
  <si>
    <t>Website</t>
  </si>
  <si>
    <t>Add $35 SETUP TO QUANTITIES BELOW 10 PIECES</t>
  </si>
  <si>
    <t>Sedan (Rear Window)</t>
  </si>
  <si>
    <t>Mini Van (Side &amp; Rear Windows)</t>
  </si>
  <si>
    <t>SUV (Side &amp; Rear Windows)</t>
  </si>
  <si>
    <t>Add Shadow or Outline</t>
  </si>
  <si>
    <t>1000 B&amp;W or 200 Color</t>
  </si>
  <si>
    <t>3X8</t>
  </si>
  <si>
    <t>Broucher 1 yr.</t>
  </si>
  <si>
    <t>Front Door &amp; 2 Windows</t>
  </si>
  <si>
    <t>Post Cards 4X6  UV Front</t>
  </si>
  <si>
    <t>Magnets Pair 12X24</t>
  </si>
  <si>
    <t>Quantity</t>
  </si>
  <si>
    <t>100/Sets</t>
  </si>
  <si>
    <t>500/Sets</t>
  </si>
  <si>
    <t>1000/Sets</t>
  </si>
  <si>
    <t>2500/Sets</t>
  </si>
  <si>
    <t>5000/Sets</t>
  </si>
  <si>
    <t>250/Sets</t>
  </si>
  <si>
    <t>10 to 23</t>
  </si>
  <si>
    <t>24 to 48</t>
  </si>
  <si>
    <t>48 to 95</t>
  </si>
  <si>
    <t>96 up</t>
  </si>
  <si>
    <t>Full Color DTG on Wht</t>
  </si>
  <si>
    <t>Full Color DTG on Drk</t>
  </si>
  <si>
    <t>up to 10X10</t>
  </si>
  <si>
    <t>10X10 tp 11X14</t>
  </si>
  <si>
    <t>11x14 to 14x18</t>
  </si>
  <si>
    <t>Enclosed Trailer 6X12 Sides</t>
  </si>
  <si>
    <t>Box Truck 7X12</t>
  </si>
  <si>
    <t>X</t>
  </si>
  <si>
    <t>Full Wrap</t>
  </si>
  <si>
    <t>Half Wrap</t>
  </si>
  <si>
    <t>Perf Window Graphics</t>
  </si>
  <si>
    <t>Note Pads 4.25X5.5/50 Sheet</t>
  </si>
  <si>
    <t>Laminating</t>
  </si>
  <si>
    <t>8.5X11 to 12X18</t>
  </si>
  <si>
    <t>Tri-Fold Brochures</t>
  </si>
  <si>
    <t>Cutting</t>
  </si>
  <si>
    <t>Stitch Count</t>
  </si>
  <si>
    <t>6 to 23</t>
  </si>
  <si>
    <t>24 to 71</t>
  </si>
  <si>
    <t>72 to 287</t>
  </si>
  <si>
    <t>288 to 720</t>
  </si>
  <si>
    <t>721 Up</t>
  </si>
  <si>
    <t>5000 to 9999</t>
  </si>
  <si>
    <t>10000 to 14999</t>
  </si>
  <si>
    <t>15000 to 19999</t>
  </si>
  <si>
    <t>20000 to 24999</t>
  </si>
  <si>
    <t>25000 to 29999</t>
  </si>
  <si>
    <t>30000 to 34999</t>
  </si>
  <si>
    <t>35000 to 39999</t>
  </si>
  <si>
    <t>40000 to 44999</t>
  </si>
  <si>
    <t>45000 to 50000</t>
  </si>
  <si>
    <t>2X3</t>
  </si>
  <si>
    <t>3X4</t>
  </si>
  <si>
    <t>4X8</t>
  </si>
  <si>
    <t>250/ 2 part</t>
  </si>
  <si>
    <t>Vinyl Banners</t>
  </si>
  <si>
    <t>Business Card Magnets</t>
  </si>
  <si>
    <t>Large Coro Signage Single Side add 30% for 2nd side, 10% for Additional color, 25% for outline/shadow</t>
  </si>
  <si>
    <t>4mm/Vinyl</t>
  </si>
  <si>
    <t>10mm/Vinyl</t>
  </si>
  <si>
    <t>0.04/Vinyl</t>
  </si>
  <si>
    <t>E-Panel 3mm/Vinyl</t>
  </si>
  <si>
    <t>4mm/Full Color</t>
  </si>
  <si>
    <t>10mm/Full Color</t>
  </si>
  <si>
    <t>0.40/Full Color</t>
  </si>
  <si>
    <t>Lawn Care &amp; Construction Save 15%</t>
  </si>
  <si>
    <t>Retail Store Front Save 15%</t>
  </si>
  <si>
    <t>Heavy Duty H-Stakes</t>
  </si>
  <si>
    <t>Add 50% for second side</t>
  </si>
  <si>
    <t xml:space="preserve">1 Side    </t>
  </si>
  <si>
    <t>2 X 3.5 to 8.5X11</t>
  </si>
  <si>
    <t>Business Card</t>
  </si>
  <si>
    <t>Web Site</t>
  </si>
  <si>
    <t>Business Cards/1000</t>
  </si>
  <si>
    <t>Tri-Fold Flyers/500</t>
  </si>
  <si>
    <t>Banner 3X8</t>
  </si>
  <si>
    <t>Pens/USB/500</t>
  </si>
  <si>
    <t>Cut Vinyl</t>
  </si>
  <si>
    <t>$4.00/SF</t>
  </si>
  <si>
    <t>Promotional Products</t>
  </si>
  <si>
    <t>Setup</t>
  </si>
  <si>
    <t>Call</t>
  </si>
  <si>
    <t>Print</t>
  </si>
  <si>
    <t>$15/sq. ft.</t>
  </si>
  <si>
    <t>ADD .10 (.06 Cost)Per Sheet for 8.5 X 11 Cardstock and .15(.10 Cost) for 11 X 17 CardStock, $.07 for specialty paper</t>
  </si>
  <si>
    <t>Vehicle Graphics</t>
  </si>
  <si>
    <t>.03 per fold/250 Min</t>
  </si>
  <si>
    <t>Directional Arrow</t>
  </si>
  <si>
    <t>$25 per Change</t>
  </si>
  <si>
    <t>up to 10"X10"</t>
  </si>
  <si>
    <t>10"X10" tp 11"X14"</t>
  </si>
  <si>
    <t>11"x14" to 14"x18"</t>
  </si>
  <si>
    <r>
      <rPr>
        <b/>
        <sz val="11"/>
        <color theme="1"/>
        <rFont val="Calibri"/>
        <family val="2"/>
        <scheme val="minor"/>
      </rPr>
      <t xml:space="preserve">Direct to Garment  Print Only, per Side. </t>
    </r>
    <r>
      <rPr>
        <sz val="11"/>
        <color theme="1"/>
        <rFont val="Calibri"/>
        <family val="2"/>
        <scheme val="minor"/>
      </rPr>
      <t>Add Cost of Garment</t>
    </r>
  </si>
  <si>
    <r>
      <rPr>
        <b/>
        <sz val="11"/>
        <color theme="1"/>
        <rFont val="Calibri"/>
        <family val="2"/>
        <scheme val="minor"/>
      </rPr>
      <t xml:space="preserve">Embroidery </t>
    </r>
    <r>
      <rPr>
        <sz val="11"/>
        <color theme="1"/>
        <rFont val="Calibri"/>
        <family val="2"/>
        <scheme val="minor"/>
      </rPr>
      <t>(Price per Piece, Does  Not Include Garment)</t>
    </r>
  </si>
  <si>
    <r>
      <rPr>
        <b/>
        <sz val="11"/>
        <color theme="1"/>
        <rFont val="Calibri"/>
        <family val="2"/>
        <scheme val="minor"/>
      </rPr>
      <t>18 X24 Yard Signs for white coro</t>
    </r>
    <r>
      <rPr>
        <sz val="11"/>
        <color theme="1"/>
        <rFont val="Calibri"/>
        <family val="2"/>
        <scheme val="minor"/>
      </rPr>
      <t>, add .25 for other colors</t>
    </r>
  </si>
  <si>
    <t>Retail</t>
  </si>
  <si>
    <t>Special</t>
  </si>
  <si>
    <t>General Marketing Save 15%</t>
  </si>
  <si>
    <t>Add $25 SETUP TO QUANTITIES BELOW 10 PIECES</t>
  </si>
  <si>
    <t>Yard Signs &amp; Stakes*</t>
  </si>
  <si>
    <t>Business Cards**</t>
  </si>
  <si>
    <t>Flyers***</t>
  </si>
  <si>
    <t>Shirts****</t>
  </si>
  <si>
    <t>* = One Color Two Sides</t>
  </si>
  <si>
    <t>** = Full Color Glossy Two Sides</t>
  </si>
  <si>
    <t>Truck Letter 2 Color***</t>
  </si>
  <si>
    <t>*** = Pick-up , SUV or Small Van</t>
  </si>
  <si>
    <t>10 to 4999</t>
  </si>
  <si>
    <t>Digitizing: $99  Add $25 SETUP TO QUANTITIES BELOW 10 PIECES</t>
  </si>
  <si>
    <t>$2 per Cut, up to 500 sheets</t>
  </si>
  <si>
    <r>
      <rPr>
        <b/>
        <sz val="11"/>
        <color theme="1"/>
        <rFont val="Calibri"/>
        <family val="2"/>
        <scheme val="minor"/>
      </rPr>
      <t>T-Shirts Gilden 8000 0241GL Adult Dryblend 50/50 5.5oz.</t>
    </r>
    <r>
      <rPr>
        <sz val="11"/>
        <color theme="1"/>
        <rFont val="Calibri"/>
        <family val="2"/>
        <scheme val="minor"/>
      </rPr>
      <t xml:space="preserve"> </t>
    </r>
  </si>
  <si>
    <t>Sweat Shirts Gildan 18000 8 oz. 50/50 Adult Heavy Blend Crewneck 0340GL</t>
  </si>
  <si>
    <t>Hoodies Gildan 18500 8oz., 50/50 0320GL</t>
  </si>
  <si>
    <r>
      <rPr>
        <b/>
        <sz val="11"/>
        <color theme="1"/>
        <rFont val="Calibri"/>
        <family val="2"/>
        <scheme val="minor"/>
      </rPr>
      <t>Adult Tank Tops Gildan 5200 Adult 5.3 oz. Pre Shrunk Cotton 0402GL</t>
    </r>
    <r>
      <rPr>
        <sz val="11"/>
        <color theme="1"/>
        <rFont val="Calibri"/>
        <family val="2"/>
        <scheme val="minor"/>
      </rPr>
      <t xml:space="preserve"> </t>
    </r>
  </si>
  <si>
    <t>Decals</t>
  </si>
  <si>
    <t>Printed Vinyl, Econo</t>
  </si>
  <si>
    <t>Laminated</t>
  </si>
  <si>
    <t>Printed Vinyl, Premium</t>
  </si>
  <si>
    <t>W/ UV</t>
  </si>
  <si>
    <t>2 GB Flash Drives ea.</t>
  </si>
  <si>
    <t>Belfast B Stick Pens ea.</t>
  </si>
  <si>
    <t>Mouse Pads 6X8 ea.</t>
  </si>
  <si>
    <t>Mugs ea.</t>
  </si>
  <si>
    <t>4 Sq Ft. Min. Order</t>
  </si>
  <si>
    <t>$10.72/SF</t>
  </si>
  <si>
    <t>$14.76/SF</t>
  </si>
  <si>
    <t>$3.50/SF</t>
  </si>
  <si>
    <t>$8.0/SF</t>
  </si>
  <si>
    <t>Printed Full Color 13oz.</t>
  </si>
  <si>
    <t>$11.75/SF</t>
  </si>
  <si>
    <t>$13.75/SF</t>
  </si>
  <si>
    <t>Includes Hemmed and Corner Grommets. Additional Grommets $1 each. Pockets available upon request.</t>
  </si>
  <si>
    <t>Up tp 2 Colors, Add $1 per Sq. Ft. for Additional Colors</t>
  </si>
  <si>
    <t>**** = 50/50 T, One Color, Large Back, Small Front</t>
  </si>
  <si>
    <t>6 Sq Ft. Min. Order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</si>
</sst>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FCF4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64" fontId="0" fillId="12" borderId="0" xfId="0" applyNumberFormat="1" applyFill="1"/>
    <xf numFmtId="0" fontId="0" fillId="12" borderId="0" xfId="0" applyNumberFormat="1" applyFill="1"/>
    <xf numFmtId="0" fontId="0" fillId="13" borderId="0" xfId="0" applyFill="1" applyAlignment="1">
      <alignment horizontal="center"/>
    </xf>
    <xf numFmtId="0" fontId="0" fillId="12" borderId="0" xfId="0" applyFill="1" applyAlignment="1"/>
    <xf numFmtId="0" fontId="0" fillId="0" borderId="2" xfId="0" applyBorder="1" applyAlignment="1"/>
    <xf numFmtId="0" fontId="0" fillId="12" borderId="0" xfId="0" applyFill="1"/>
    <xf numFmtId="0" fontId="0" fillId="0" borderId="2" xfId="0" applyBorder="1"/>
    <xf numFmtId="0" fontId="0" fillId="0" borderId="3" xfId="0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0" borderId="0" xfId="0" applyBorder="1"/>
    <xf numFmtId="164" fontId="0" fillId="4" borderId="2" xfId="0" applyNumberFormat="1" applyFill="1" applyBorder="1"/>
    <xf numFmtId="164" fontId="0" fillId="0" borderId="2" xfId="0" applyNumberForma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0" borderId="5" xfId="0" applyNumberFormat="1" applyBorder="1"/>
    <xf numFmtId="164" fontId="0" fillId="0" borderId="10" xfId="0" applyNumberFormat="1" applyBorder="1"/>
    <xf numFmtId="17" fontId="0" fillId="4" borderId="0" xfId="0" applyNumberFormat="1" applyFill="1" applyBorder="1" applyAlignment="1"/>
    <xf numFmtId="0" fontId="0" fillId="0" borderId="11" xfId="0" applyBorder="1"/>
    <xf numFmtId="0" fontId="0" fillId="1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64" fontId="0" fillId="14" borderId="0" xfId="0" applyNumberFormat="1" applyFill="1"/>
    <xf numFmtId="164" fontId="0" fillId="15" borderId="10" xfId="0" applyNumberFormat="1" applyFill="1" applyBorder="1"/>
    <xf numFmtId="164" fontId="0" fillId="15" borderId="10" xfId="0" applyNumberFormat="1" applyFill="1" applyBorder="1" applyAlignment="1">
      <alignment horizontal="center"/>
    </xf>
    <xf numFmtId="164" fontId="0" fillId="15" borderId="2" xfId="0" applyNumberFormat="1" applyFill="1" applyBorder="1"/>
    <xf numFmtId="164" fontId="0" fillId="15" borderId="5" xfId="0" applyNumberFormat="1" applyFill="1" applyBorder="1"/>
    <xf numFmtId="164" fontId="0" fillId="15" borderId="5" xfId="0" applyNumberFormat="1" applyFill="1" applyBorder="1" applyAlignment="1">
      <alignment horizontal="center"/>
    </xf>
    <xf numFmtId="164" fontId="0" fillId="15" borderId="2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15" borderId="11" xfId="0" applyFill="1" applyBorder="1"/>
    <xf numFmtId="0" fontId="0" fillId="15" borderId="3" xfId="0" applyFill="1" applyBorder="1"/>
    <xf numFmtId="0" fontId="0" fillId="15" borderId="6" xfId="0" applyFill="1" applyBorder="1"/>
    <xf numFmtId="0" fontId="0" fillId="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12" borderId="0" xfId="0" applyNumberForma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15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8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164" fontId="0" fillId="4" borderId="0" xfId="0" applyNumberFormat="1" applyFill="1" applyBorder="1" applyAlignment="1"/>
    <xf numFmtId="164" fontId="0" fillId="4" borderId="0" xfId="0" applyNumberFormat="1" applyFill="1" applyBorder="1" applyAlignment="1">
      <alignment horizontal="center"/>
    </xf>
    <xf numFmtId="0" fontId="0" fillId="0" borderId="6" xfId="0" applyFill="1" applyBorder="1"/>
    <xf numFmtId="164" fontId="0" fillId="0" borderId="5" xfId="0" applyNumberFormat="1" applyBorder="1" applyAlignment="1"/>
    <xf numFmtId="164" fontId="0" fillId="0" borderId="5" xfId="0" applyNumberFormat="1" applyBorder="1" applyAlignment="1">
      <alignment horizontal="center"/>
    </xf>
    <xf numFmtId="164" fontId="0" fillId="4" borderId="5" xfId="0" applyNumberFormat="1" applyFill="1" applyBorder="1"/>
    <xf numFmtId="0" fontId="0" fillId="16" borderId="12" xfId="0" applyFill="1" applyBorder="1" applyAlignment="1">
      <alignment horizontal="center"/>
    </xf>
    <xf numFmtId="164" fontId="0" fillId="16" borderId="13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1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0" fillId="3" borderId="13" xfId="0" applyNumberFormat="1" applyFill="1" applyBorder="1" applyAlignment="1"/>
    <xf numFmtId="0" fontId="0" fillId="12" borderId="7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NumberFormat="1" applyFill="1" applyAlignment="1">
      <alignment horizontal="center"/>
    </xf>
    <xf numFmtId="0" fontId="0" fillId="16" borderId="12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16" borderId="12" xfId="0" applyNumberFormat="1" applyFill="1" applyBorder="1" applyAlignment="1">
      <alignment horizontal="center" vertical="center"/>
    </xf>
    <xf numFmtId="164" fontId="0" fillId="16" borderId="14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16" borderId="13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164" fontId="0" fillId="12" borderId="2" xfId="0" applyNumberFormat="1" applyFill="1" applyBorder="1" applyAlignment="1">
      <alignment horizontal="center" vertical="center"/>
    </xf>
    <xf numFmtId="164" fontId="0" fillId="12" borderId="5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7" fillId="15" borderId="9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4" borderId="0" xfId="0" applyFill="1" applyBorder="1" applyAlignment="1">
      <alignment horizontal="center"/>
    </xf>
    <xf numFmtId="8" fontId="0" fillId="0" borderId="2" xfId="0" applyNumberFormat="1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15" borderId="1" xfId="0" applyFon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NumberForma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3" borderId="1" xfId="0" applyNumberFormat="1" applyFill="1" applyBorder="1" applyAlignment="1">
      <alignment horizontal="center" vertical="center"/>
    </xf>
    <xf numFmtId="0" fontId="0" fillId="13" borderId="2" xfId="0" applyNumberFormat="1" applyFill="1" applyBorder="1" applyAlignment="1">
      <alignment horizontal="center" vertical="center"/>
    </xf>
    <xf numFmtId="0" fontId="0" fillId="13" borderId="4" xfId="0" applyNumberFormat="1" applyFill="1" applyBorder="1" applyAlignment="1">
      <alignment horizontal="center" vertical="center"/>
    </xf>
    <xf numFmtId="0" fontId="0" fillId="13" borderId="5" xfId="0" applyNumberFormat="1" applyFill="1" applyBorder="1" applyAlignment="1">
      <alignment horizontal="center" vertical="center"/>
    </xf>
    <xf numFmtId="17" fontId="0" fillId="13" borderId="1" xfId="0" applyNumberFormat="1" applyFill="1" applyBorder="1" applyAlignment="1">
      <alignment horizontal="center" vertical="center"/>
    </xf>
    <xf numFmtId="17" fontId="0" fillId="13" borderId="2" xfId="0" applyNumberFormat="1" applyFill="1" applyBorder="1" applyAlignment="1">
      <alignment horizontal="center" vertical="center"/>
    </xf>
    <xf numFmtId="17" fontId="0" fillId="13" borderId="4" xfId="0" applyNumberFormat="1" applyFill="1" applyBorder="1" applyAlignment="1">
      <alignment horizontal="center" vertical="center"/>
    </xf>
    <xf numFmtId="17" fontId="0" fillId="13" borderId="5" xfId="0" applyNumberForma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14" borderId="2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10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14" borderId="0" xfId="0" applyFill="1" applyAlignment="1">
      <alignment horizontal="center"/>
    </xf>
    <xf numFmtId="164" fontId="0" fillId="14" borderId="0" xfId="0" applyNumberFormat="1" applyFill="1" applyAlignment="1">
      <alignment horizont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0" fillId="15" borderId="2" xfId="0" applyNumberFormat="1" applyFill="1" applyBorder="1" applyAlignment="1">
      <alignment horizontal="center" vertical="center"/>
    </xf>
    <xf numFmtId="164" fontId="0" fillId="15" borderId="5" xfId="0" applyNumberFormat="1" applyFill="1" applyBorder="1" applyAlignment="1">
      <alignment horizontal="center" vertical="center"/>
    </xf>
    <xf numFmtId="164" fontId="0" fillId="15" borderId="2" xfId="0" applyNumberFormat="1" applyFill="1" applyBorder="1" applyAlignment="1">
      <alignment vertical="center"/>
    </xf>
    <xf numFmtId="164" fontId="0" fillId="15" borderId="5" xfId="0" applyNumberFormat="1" applyFill="1" applyBorder="1" applyAlignment="1">
      <alignment vertical="center"/>
    </xf>
    <xf numFmtId="164" fontId="0" fillId="15" borderId="10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12" borderId="0" xfId="0" applyFont="1" applyFill="1" applyBorder="1" applyAlignment="1">
      <alignment horizontal="center" vertical="top" wrapText="1"/>
    </xf>
    <xf numFmtId="0" fontId="0" fillId="12" borderId="7" xfId="0" applyFill="1" applyBorder="1" applyAlignment="1">
      <alignment horizontal="center" vertical="top" wrapText="1"/>
    </xf>
    <xf numFmtId="0" fontId="0" fillId="12" borderId="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" fontId="0" fillId="14" borderId="0" xfId="0" applyNumberForma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14" borderId="2" xfId="0" applyNumberFormat="1" applyFill="1" applyBorder="1" applyAlignment="1">
      <alignment horizontal="center"/>
    </xf>
    <xf numFmtId="164" fontId="0" fillId="14" borderId="3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FCF49"/>
      <color rgb="FFCCCC00"/>
      <color rgb="FFFF99FF"/>
      <color rgb="FFDAA600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0"/>
  <sheetViews>
    <sheetView tabSelected="1" view="pageLayout" workbookViewId="0">
      <selection activeCell="D141" sqref="D141"/>
    </sheetView>
  </sheetViews>
  <sheetFormatPr defaultRowHeight="15"/>
  <cols>
    <col min="1" max="1" width="10.7109375" customWidth="1"/>
    <col min="2" max="5" width="9.140625" customWidth="1"/>
    <col min="6" max="6" width="10.140625" bestFit="1" customWidth="1"/>
    <col min="7" max="7" width="10.5703125" bestFit="1" customWidth="1"/>
    <col min="8" max="8" width="11.140625" bestFit="1" customWidth="1"/>
    <col min="9" max="9" width="10" customWidth="1"/>
    <col min="10" max="10" width="22.5703125" customWidth="1"/>
  </cols>
  <sheetData>
    <row r="1" spans="1:10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8" customFormat="1">
      <c r="A2" s="172" t="s">
        <v>144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>
      <c r="A3" s="20"/>
      <c r="B3" s="14" t="s">
        <v>43</v>
      </c>
      <c r="C3" s="139" t="s">
        <v>2</v>
      </c>
      <c r="D3" s="139"/>
      <c r="E3" s="139" t="s">
        <v>3</v>
      </c>
      <c r="F3" s="139"/>
      <c r="G3" s="139" t="s">
        <v>4</v>
      </c>
      <c r="H3" s="139"/>
      <c r="I3" s="16"/>
      <c r="J3" s="20"/>
    </row>
    <row r="4" spans="1:10">
      <c r="A4" s="17" t="s">
        <v>1</v>
      </c>
      <c r="B4" s="1"/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2" t="s">
        <v>6</v>
      </c>
    </row>
    <row r="5" spans="1:10" ht="15.75" customHeight="1">
      <c r="A5" s="146">
        <v>1</v>
      </c>
      <c r="B5" s="19"/>
      <c r="C5" s="106">
        <v>8</v>
      </c>
      <c r="D5" s="106">
        <f>(C5*0.625+C5)</f>
        <v>13</v>
      </c>
      <c r="E5" s="106">
        <v>7.5</v>
      </c>
      <c r="F5" s="178">
        <f>(E5*0.625+E5)</f>
        <v>12.1875</v>
      </c>
      <c r="G5" s="106">
        <v>7</v>
      </c>
      <c r="H5" s="106">
        <f>(G5*0.625+G5)</f>
        <v>11.375</v>
      </c>
      <c r="I5" s="21"/>
      <c r="J5" s="22"/>
    </row>
    <row r="6" spans="1:10">
      <c r="A6" s="147"/>
      <c r="B6" s="30"/>
      <c r="C6" s="107"/>
      <c r="D6" s="107"/>
      <c r="E6" s="107"/>
      <c r="F6" s="179"/>
      <c r="G6" s="107"/>
      <c r="H6" s="107"/>
      <c r="I6" s="30"/>
      <c r="J6" s="31"/>
    </row>
    <row r="7" spans="1:10" ht="15.75" customHeight="1">
      <c r="A7" s="146">
        <v>2</v>
      </c>
      <c r="B7" s="19"/>
      <c r="C7" s="106">
        <v>9.5</v>
      </c>
      <c r="D7" s="106">
        <f>(C7*0.625+C7)</f>
        <v>15.4375</v>
      </c>
      <c r="E7" s="106">
        <v>9</v>
      </c>
      <c r="F7" s="178">
        <f t="shared" ref="F7:F11" si="0">(E7*0.625+E7)</f>
        <v>14.625</v>
      </c>
      <c r="G7" s="106">
        <v>8.5</v>
      </c>
      <c r="H7" s="106">
        <f t="shared" ref="H7:H11" si="1">(G7*0.625+G7)</f>
        <v>13.8125</v>
      </c>
      <c r="I7" s="23"/>
      <c r="J7" s="24"/>
    </row>
    <row r="8" spans="1:10">
      <c r="A8" s="147"/>
      <c r="B8" s="30"/>
      <c r="C8" s="107"/>
      <c r="D8" s="107"/>
      <c r="E8" s="107"/>
      <c r="F8" s="179"/>
      <c r="G8" s="107"/>
      <c r="H8" s="107"/>
      <c r="I8" s="30"/>
      <c r="J8" s="31"/>
    </row>
    <row r="9" spans="1:10" ht="15.75" customHeight="1">
      <c r="A9" s="146">
        <v>3</v>
      </c>
      <c r="B9" s="19"/>
      <c r="C9" s="106">
        <v>10.5</v>
      </c>
      <c r="D9" s="106">
        <f t="shared" ref="D9:D11" si="2">(C9*0.625+C9)</f>
        <v>17.0625</v>
      </c>
      <c r="E9" s="106">
        <v>10</v>
      </c>
      <c r="F9" s="178">
        <f t="shared" si="0"/>
        <v>16.25</v>
      </c>
      <c r="G9" s="106">
        <v>9.5</v>
      </c>
      <c r="H9" s="106">
        <f t="shared" si="1"/>
        <v>15.4375</v>
      </c>
      <c r="I9" s="23"/>
      <c r="J9" s="24"/>
    </row>
    <row r="10" spans="1:10">
      <c r="A10" s="147"/>
      <c r="B10" s="30"/>
      <c r="C10" s="107"/>
      <c r="D10" s="107"/>
      <c r="E10" s="107"/>
      <c r="F10" s="179"/>
      <c r="G10" s="107"/>
      <c r="H10" s="107"/>
      <c r="I10" s="30"/>
      <c r="J10" s="31"/>
    </row>
    <row r="11" spans="1:10" ht="15.75" customHeight="1">
      <c r="A11" s="146">
        <v>4</v>
      </c>
      <c r="B11" s="19"/>
      <c r="C11" s="106">
        <v>11.5</v>
      </c>
      <c r="D11" s="106">
        <f t="shared" si="2"/>
        <v>18.6875</v>
      </c>
      <c r="E11" s="106">
        <v>11</v>
      </c>
      <c r="F11" s="178">
        <f t="shared" si="0"/>
        <v>17.875</v>
      </c>
      <c r="G11" s="106">
        <v>10.5</v>
      </c>
      <c r="H11" s="106">
        <f t="shared" si="1"/>
        <v>17.0625</v>
      </c>
      <c r="I11" s="23"/>
      <c r="J11" s="24"/>
    </row>
    <row r="12" spans="1:10">
      <c r="A12" s="147"/>
      <c r="B12" s="30"/>
      <c r="C12" s="107"/>
      <c r="D12" s="107"/>
      <c r="E12" s="107"/>
      <c r="F12" s="179"/>
      <c r="G12" s="107"/>
      <c r="H12" s="107"/>
      <c r="I12" s="30"/>
      <c r="J12" s="31"/>
    </row>
    <row r="13" spans="1:10">
      <c r="A13" s="176" t="s">
        <v>145</v>
      </c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0">
      <c r="A14" s="18"/>
      <c r="B14" s="18" t="s">
        <v>43</v>
      </c>
      <c r="C14" s="138" t="s">
        <v>2</v>
      </c>
      <c r="D14" s="138"/>
      <c r="E14" s="138" t="s">
        <v>3</v>
      </c>
      <c r="F14" s="138"/>
      <c r="G14" s="138" t="s">
        <v>4</v>
      </c>
      <c r="H14" s="138"/>
      <c r="I14" s="20"/>
      <c r="J14" s="20"/>
    </row>
    <row r="15" spans="1:10">
      <c r="A15" s="17" t="s">
        <v>1</v>
      </c>
      <c r="B15" s="1"/>
      <c r="C15" s="6" t="s">
        <v>5</v>
      </c>
      <c r="D15" s="2" t="s">
        <v>7</v>
      </c>
      <c r="E15" s="2" t="s">
        <v>5</v>
      </c>
      <c r="F15" s="2" t="s">
        <v>7</v>
      </c>
      <c r="G15" s="2" t="s">
        <v>5</v>
      </c>
      <c r="H15" s="2" t="s">
        <v>7</v>
      </c>
    </row>
    <row r="16" spans="1:10">
      <c r="A16" s="146">
        <v>1</v>
      </c>
      <c r="B16" s="19"/>
      <c r="C16" s="106">
        <v>12</v>
      </c>
      <c r="D16" s="106">
        <f>+(C16*0.625+C16)</f>
        <v>19.5</v>
      </c>
      <c r="E16" s="106">
        <v>11.5</v>
      </c>
      <c r="F16" s="106">
        <f>(E16*0.625+E16)</f>
        <v>18.6875</v>
      </c>
      <c r="G16" s="106">
        <v>11</v>
      </c>
      <c r="H16" s="106">
        <f>(G16*0.625+G16)</f>
        <v>17.875</v>
      </c>
      <c r="I16" s="23"/>
      <c r="J16" s="24"/>
    </row>
    <row r="17" spans="1:10">
      <c r="A17" s="147"/>
      <c r="B17" s="30"/>
      <c r="C17" s="107"/>
      <c r="D17" s="107"/>
      <c r="E17" s="107"/>
      <c r="F17" s="107"/>
      <c r="G17" s="107"/>
      <c r="H17" s="107"/>
      <c r="I17" s="30"/>
      <c r="J17" s="31"/>
    </row>
    <row r="18" spans="1:10">
      <c r="A18" s="146">
        <v>2</v>
      </c>
      <c r="B18" s="19"/>
      <c r="C18" s="106">
        <v>13</v>
      </c>
      <c r="D18" s="106">
        <v>20.5</v>
      </c>
      <c r="E18" s="106">
        <v>13</v>
      </c>
      <c r="F18" s="106">
        <f t="shared" ref="F18:F22" si="3">(E18*0.625+E18)</f>
        <v>21.125</v>
      </c>
      <c r="G18" s="106">
        <v>12.5</v>
      </c>
      <c r="H18" s="106">
        <f t="shared" ref="H18:H22" si="4">(G18*0.625+G18)</f>
        <v>20.3125</v>
      </c>
      <c r="I18" s="23"/>
      <c r="J18" s="24"/>
    </row>
    <row r="19" spans="1:10">
      <c r="A19" s="147"/>
      <c r="B19" s="30"/>
      <c r="C19" s="107"/>
      <c r="D19" s="107"/>
      <c r="E19" s="107"/>
      <c r="F19" s="107"/>
      <c r="G19" s="107"/>
      <c r="H19" s="107"/>
      <c r="I19" s="30"/>
      <c r="J19" s="31"/>
    </row>
    <row r="20" spans="1:10">
      <c r="A20" s="146">
        <v>3</v>
      </c>
      <c r="B20" s="19"/>
      <c r="C20" s="106">
        <v>14.5</v>
      </c>
      <c r="D20" s="106">
        <f t="shared" ref="D20:D22" si="5">+(C20*0.625+C20)</f>
        <v>23.5625</v>
      </c>
      <c r="E20" s="106">
        <v>14</v>
      </c>
      <c r="F20" s="106">
        <f t="shared" si="3"/>
        <v>22.75</v>
      </c>
      <c r="G20" s="106">
        <v>13.5</v>
      </c>
      <c r="H20" s="106">
        <f t="shared" si="4"/>
        <v>21.9375</v>
      </c>
      <c r="I20" s="23"/>
      <c r="J20" s="24"/>
    </row>
    <row r="21" spans="1:10" s="8" customFormat="1">
      <c r="A21" s="147"/>
      <c r="B21" s="30"/>
      <c r="C21" s="107"/>
      <c r="D21" s="107"/>
      <c r="E21" s="107"/>
      <c r="F21" s="107"/>
      <c r="G21" s="107"/>
      <c r="H21" s="107"/>
      <c r="I21" s="30"/>
      <c r="J21" s="71"/>
    </row>
    <row r="22" spans="1:10">
      <c r="A22" s="146">
        <v>4</v>
      </c>
      <c r="B22" s="19"/>
      <c r="C22" s="106">
        <v>15.5</v>
      </c>
      <c r="D22" s="106">
        <f t="shared" si="5"/>
        <v>25.1875</v>
      </c>
      <c r="E22" s="106">
        <v>15</v>
      </c>
      <c r="F22" s="106">
        <f t="shared" si="3"/>
        <v>24.375</v>
      </c>
      <c r="G22" s="106">
        <v>14.5</v>
      </c>
      <c r="H22" s="106">
        <f t="shared" si="4"/>
        <v>23.5625</v>
      </c>
      <c r="I22" s="23"/>
      <c r="J22" s="24"/>
    </row>
    <row r="23" spans="1:10">
      <c r="A23" s="147"/>
      <c r="B23" s="30"/>
      <c r="C23" s="107"/>
      <c r="D23" s="107"/>
      <c r="E23" s="107"/>
      <c r="F23" s="107"/>
      <c r="G23" s="107"/>
      <c r="H23" s="107"/>
      <c r="I23" s="30"/>
      <c r="J23" s="31"/>
    </row>
    <row r="24" spans="1:10">
      <c r="A24" s="176" t="s">
        <v>146</v>
      </c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>
      <c r="A25" s="18"/>
      <c r="B25" s="18" t="s">
        <v>43</v>
      </c>
      <c r="C25" s="138" t="s">
        <v>2</v>
      </c>
      <c r="D25" s="138"/>
      <c r="E25" s="138" t="s">
        <v>3</v>
      </c>
      <c r="F25" s="138"/>
      <c r="G25" s="138" t="s">
        <v>4</v>
      </c>
      <c r="H25" s="138"/>
      <c r="I25" s="20"/>
      <c r="J25" s="20"/>
    </row>
    <row r="26" spans="1:10">
      <c r="A26" s="17" t="s">
        <v>1</v>
      </c>
      <c r="B26" s="1"/>
      <c r="C26" s="2" t="s">
        <v>5</v>
      </c>
      <c r="D26" s="2" t="s">
        <v>7</v>
      </c>
      <c r="E26" s="2" t="s">
        <v>5</v>
      </c>
      <c r="F26" s="2" t="s">
        <v>7</v>
      </c>
      <c r="G26" s="2" t="s">
        <v>5</v>
      </c>
      <c r="H26" s="2" t="s">
        <v>7</v>
      </c>
    </row>
    <row r="27" spans="1:10">
      <c r="A27" s="146">
        <v>1</v>
      </c>
      <c r="B27" s="19"/>
      <c r="C27" s="106">
        <v>16</v>
      </c>
      <c r="D27" s="106">
        <f>+(C27*0.625+C27)</f>
        <v>26</v>
      </c>
      <c r="E27" s="106">
        <v>15.5</v>
      </c>
      <c r="F27" s="106">
        <f>(E27*0.625+E27)</f>
        <v>25.1875</v>
      </c>
      <c r="G27" s="106">
        <v>15</v>
      </c>
      <c r="H27" s="106">
        <f>(G27*0.625+G27)</f>
        <v>24.375</v>
      </c>
      <c r="I27" s="21"/>
      <c r="J27" s="22"/>
    </row>
    <row r="28" spans="1:10">
      <c r="A28" s="147"/>
      <c r="B28" s="30"/>
      <c r="C28" s="107"/>
      <c r="D28" s="107"/>
      <c r="E28" s="107"/>
      <c r="F28" s="107"/>
      <c r="G28" s="107"/>
      <c r="H28" s="107"/>
      <c r="I28" s="30"/>
      <c r="J28" s="31"/>
    </row>
    <row r="29" spans="1:10">
      <c r="A29" s="146">
        <v>2</v>
      </c>
      <c r="B29" s="19"/>
      <c r="C29" s="106">
        <v>17.5</v>
      </c>
      <c r="D29" s="106">
        <f t="shared" ref="D29:D33" si="6">+(C29*0.625+C29)</f>
        <v>28.4375</v>
      </c>
      <c r="E29" s="106">
        <v>17</v>
      </c>
      <c r="F29" s="106">
        <f t="shared" ref="F29:F33" si="7">(E29*0.625+E29)</f>
        <v>27.625</v>
      </c>
      <c r="G29" s="106">
        <v>16.5</v>
      </c>
      <c r="H29" s="106">
        <f t="shared" ref="H29:H33" si="8">(G29*0.625+G29)</f>
        <v>26.8125</v>
      </c>
      <c r="I29" s="23"/>
      <c r="J29" s="24"/>
    </row>
    <row r="30" spans="1:10">
      <c r="A30" s="147"/>
      <c r="B30" s="30"/>
      <c r="C30" s="107"/>
      <c r="D30" s="107"/>
      <c r="E30" s="107"/>
      <c r="F30" s="107"/>
      <c r="G30" s="107"/>
      <c r="H30" s="107"/>
      <c r="I30" s="30"/>
      <c r="J30" s="31"/>
    </row>
    <row r="31" spans="1:10">
      <c r="A31" s="146">
        <v>3</v>
      </c>
      <c r="B31" s="19"/>
      <c r="C31" s="106">
        <v>18.5</v>
      </c>
      <c r="D31" s="106">
        <f t="shared" si="6"/>
        <v>30.0625</v>
      </c>
      <c r="E31" s="106">
        <v>18</v>
      </c>
      <c r="F31" s="106">
        <f t="shared" si="7"/>
        <v>29.25</v>
      </c>
      <c r="G31" s="106">
        <v>17.5</v>
      </c>
      <c r="H31" s="106">
        <f t="shared" si="8"/>
        <v>28.4375</v>
      </c>
      <c r="I31" s="23"/>
      <c r="J31" s="24"/>
    </row>
    <row r="32" spans="1:10" s="43" customFormat="1">
      <c r="A32" s="147"/>
      <c r="B32" s="80"/>
      <c r="C32" s="107"/>
      <c r="D32" s="107"/>
      <c r="E32" s="107"/>
      <c r="F32" s="107"/>
      <c r="G32" s="107"/>
      <c r="H32" s="107"/>
      <c r="I32" s="80"/>
      <c r="J32" s="74"/>
    </row>
    <row r="33" spans="1:10">
      <c r="A33" s="146">
        <v>4</v>
      </c>
      <c r="B33" s="19"/>
      <c r="C33" s="106">
        <v>19.5</v>
      </c>
      <c r="D33" s="106">
        <f t="shared" si="6"/>
        <v>31.6875</v>
      </c>
      <c r="E33" s="106">
        <v>19</v>
      </c>
      <c r="F33" s="106">
        <f t="shared" si="7"/>
        <v>30.875</v>
      </c>
      <c r="G33" s="106">
        <v>18.5</v>
      </c>
      <c r="H33" s="106">
        <f t="shared" si="8"/>
        <v>30.0625</v>
      </c>
      <c r="I33" s="23"/>
      <c r="J33" s="24"/>
    </row>
    <row r="34" spans="1:10">
      <c r="A34" s="147"/>
      <c r="B34" s="30"/>
      <c r="C34" s="107"/>
      <c r="D34" s="107"/>
      <c r="E34" s="107"/>
      <c r="F34" s="107"/>
      <c r="G34" s="107"/>
      <c r="H34" s="107"/>
      <c r="I34" s="30"/>
      <c r="J34" s="31"/>
    </row>
    <row r="35" spans="1:10" s="8" customFormat="1">
      <c r="A35" s="172" t="s">
        <v>147</v>
      </c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 s="8" customFormat="1">
      <c r="A36" s="18"/>
      <c r="B36" s="18" t="s">
        <v>43</v>
      </c>
      <c r="C36" s="138" t="s">
        <v>2</v>
      </c>
      <c r="D36" s="138"/>
      <c r="E36" s="138" t="s">
        <v>3</v>
      </c>
      <c r="F36" s="138"/>
      <c r="G36" s="138" t="s">
        <v>4</v>
      </c>
      <c r="H36" s="138"/>
      <c r="I36" s="20"/>
      <c r="J36" s="20"/>
    </row>
    <row r="37" spans="1:10" s="8" customFormat="1">
      <c r="A37" s="17" t="s">
        <v>1</v>
      </c>
      <c r="B37" s="1"/>
      <c r="C37" s="2" t="s">
        <v>5</v>
      </c>
      <c r="D37" s="2" t="s">
        <v>7</v>
      </c>
      <c r="E37" s="2" t="s">
        <v>5</v>
      </c>
      <c r="F37" s="2" t="s">
        <v>7</v>
      </c>
      <c r="G37" s="2" t="s">
        <v>5</v>
      </c>
      <c r="H37" s="2" t="s">
        <v>7</v>
      </c>
      <c r="I37"/>
      <c r="J37"/>
    </row>
    <row r="38" spans="1:10" s="8" customFormat="1">
      <c r="A38" s="146">
        <v>1</v>
      </c>
      <c r="B38" s="19"/>
      <c r="C38" s="106">
        <v>8.65</v>
      </c>
      <c r="D38" s="106">
        <f>+(C38*0.625+C38)</f>
        <v>14.05625</v>
      </c>
      <c r="E38" s="106">
        <v>8.15</v>
      </c>
      <c r="F38" s="106">
        <f>(E38*0.625+E38)</f>
        <v>13.24375</v>
      </c>
      <c r="G38" s="106">
        <v>7.65</v>
      </c>
      <c r="H38" s="106">
        <f>(G38*0.625+G38)</f>
        <v>12.43125</v>
      </c>
      <c r="I38" s="21"/>
      <c r="J38" s="22"/>
    </row>
    <row r="39" spans="1:10" s="8" customFormat="1">
      <c r="A39" s="147"/>
      <c r="B39" s="70"/>
      <c r="C39" s="107"/>
      <c r="D39" s="107"/>
      <c r="E39" s="107"/>
      <c r="F39" s="107"/>
      <c r="G39" s="107"/>
      <c r="H39" s="107"/>
      <c r="I39" s="70"/>
      <c r="J39" s="71"/>
    </row>
    <row r="40" spans="1:10" s="8" customFormat="1">
      <c r="A40" s="146">
        <v>2</v>
      </c>
      <c r="B40" s="19"/>
      <c r="C40" s="106">
        <v>10.15</v>
      </c>
      <c r="D40" s="106">
        <f t="shared" ref="D40:D44" si="9">+(C40*0.625+C40)</f>
        <v>16.493749999999999</v>
      </c>
      <c r="E40" s="106">
        <v>9.65</v>
      </c>
      <c r="F40" s="106">
        <f t="shared" ref="F40:F44" si="10">(E40*0.625+E40)</f>
        <v>15.68125</v>
      </c>
      <c r="G40" s="106">
        <v>9.15</v>
      </c>
      <c r="H40" s="106">
        <f t="shared" ref="H40:H44" si="11">(G40*0.625+G40)</f>
        <v>14.86875</v>
      </c>
      <c r="I40" s="23"/>
      <c r="J40" s="24"/>
    </row>
    <row r="41" spans="1:10" s="8" customFormat="1">
      <c r="A41" s="147"/>
      <c r="B41" s="70"/>
      <c r="C41" s="107"/>
      <c r="D41" s="107"/>
      <c r="E41" s="107"/>
      <c r="F41" s="107"/>
      <c r="G41" s="107"/>
      <c r="H41" s="107"/>
      <c r="I41" s="70"/>
      <c r="J41" s="71"/>
    </row>
    <row r="42" spans="1:10" s="8" customFormat="1">
      <c r="A42" s="146">
        <v>3</v>
      </c>
      <c r="B42" s="19"/>
      <c r="C42" s="106">
        <v>11.15</v>
      </c>
      <c r="D42" s="106">
        <f t="shared" si="9"/>
        <v>18.118749999999999</v>
      </c>
      <c r="E42" s="106">
        <v>10.65</v>
      </c>
      <c r="F42" s="106">
        <f t="shared" si="10"/>
        <v>17.306249999999999</v>
      </c>
      <c r="G42" s="106">
        <v>10.15</v>
      </c>
      <c r="H42" s="106">
        <f t="shared" si="11"/>
        <v>16.493749999999999</v>
      </c>
      <c r="I42" s="23"/>
      <c r="J42" s="24"/>
    </row>
    <row r="43" spans="1:10" s="8" customFormat="1">
      <c r="A43" s="147"/>
      <c r="B43" s="70"/>
      <c r="C43" s="107"/>
      <c r="D43" s="107"/>
      <c r="E43" s="107"/>
      <c r="F43" s="107"/>
      <c r="G43" s="107"/>
      <c r="H43" s="107"/>
      <c r="I43" s="70"/>
      <c r="J43" s="71"/>
    </row>
    <row r="44" spans="1:10" s="8" customFormat="1">
      <c r="A44" s="146">
        <v>4</v>
      </c>
      <c r="B44" s="19"/>
      <c r="C44" s="106">
        <v>12.15</v>
      </c>
      <c r="D44" s="106">
        <f t="shared" si="9"/>
        <v>19.743749999999999</v>
      </c>
      <c r="E44" s="106">
        <v>11.65</v>
      </c>
      <c r="F44" s="106">
        <f t="shared" si="10"/>
        <v>18.931249999999999</v>
      </c>
      <c r="G44" s="106">
        <v>11.5</v>
      </c>
      <c r="H44" s="106">
        <f t="shared" si="11"/>
        <v>18.6875</v>
      </c>
      <c r="I44" s="23"/>
      <c r="J44" s="24"/>
    </row>
    <row r="45" spans="1:10">
      <c r="A45" s="147"/>
      <c r="B45" s="30"/>
      <c r="C45" s="107"/>
      <c r="D45" s="107"/>
      <c r="E45" s="107"/>
      <c r="F45" s="107"/>
      <c r="G45" s="107"/>
      <c r="H45" s="107"/>
      <c r="I45" s="30"/>
      <c r="J45" s="31"/>
    </row>
    <row r="46" spans="1:10">
      <c r="A46" s="169" t="s">
        <v>32</v>
      </c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60" spans="1:10">
      <c r="A60" s="172" t="s">
        <v>126</v>
      </c>
      <c r="B60" s="172"/>
      <c r="C60" s="172"/>
      <c r="D60" s="172"/>
      <c r="E60" s="172"/>
      <c r="F60" s="172"/>
      <c r="G60" s="172"/>
      <c r="H60" s="172"/>
      <c r="I60" s="172"/>
      <c r="J60" s="172"/>
    </row>
    <row r="61" spans="1:10">
      <c r="A61" s="170" t="s">
        <v>54</v>
      </c>
      <c r="B61" s="123"/>
      <c r="C61" s="123" t="s">
        <v>123</v>
      </c>
      <c r="D61" s="123"/>
      <c r="E61" s="123" t="s">
        <v>124</v>
      </c>
      <c r="F61" s="123"/>
      <c r="G61" s="123" t="s">
        <v>125</v>
      </c>
      <c r="H61" s="123"/>
    </row>
    <row r="62" spans="1:10">
      <c r="A62" s="111" t="s">
        <v>43</v>
      </c>
      <c r="B62" s="113" t="s">
        <v>50</v>
      </c>
      <c r="C62" s="106">
        <v>9</v>
      </c>
      <c r="D62" s="106"/>
      <c r="E62" s="106">
        <v>11</v>
      </c>
      <c r="F62" s="106"/>
      <c r="G62" s="106">
        <v>12.5</v>
      </c>
      <c r="H62" s="106"/>
      <c r="I62" s="21"/>
      <c r="J62" s="22"/>
    </row>
    <row r="63" spans="1:10">
      <c r="A63" s="112"/>
      <c r="B63" s="114"/>
      <c r="C63" s="107"/>
      <c r="D63" s="107"/>
      <c r="E63" s="107"/>
      <c r="F63" s="107"/>
      <c r="G63" s="107"/>
      <c r="H63" s="107"/>
      <c r="I63" s="30"/>
      <c r="J63" s="31"/>
    </row>
    <row r="64" spans="1:10">
      <c r="A64" s="111" t="s">
        <v>43</v>
      </c>
      <c r="B64" s="113" t="s">
        <v>51</v>
      </c>
      <c r="C64" s="106">
        <v>8</v>
      </c>
      <c r="D64" s="106"/>
      <c r="E64" s="106">
        <v>9.75</v>
      </c>
      <c r="F64" s="106"/>
      <c r="G64" s="106">
        <v>11.25</v>
      </c>
      <c r="H64" s="106"/>
      <c r="I64" s="23"/>
      <c r="J64" s="24"/>
    </row>
    <row r="65" spans="1:10">
      <c r="A65" s="112"/>
      <c r="B65" s="114"/>
      <c r="C65" s="107"/>
      <c r="D65" s="107"/>
      <c r="E65" s="107"/>
      <c r="F65" s="107"/>
      <c r="G65" s="107"/>
      <c r="H65" s="107"/>
      <c r="I65" s="30"/>
      <c r="J65" s="31"/>
    </row>
    <row r="66" spans="1:10">
      <c r="A66" s="111" t="s">
        <v>43</v>
      </c>
      <c r="B66" s="113" t="s">
        <v>52</v>
      </c>
      <c r="C66" s="106">
        <v>7</v>
      </c>
      <c r="D66" s="106"/>
      <c r="E66" s="106">
        <v>8.75</v>
      </c>
      <c r="F66" s="106"/>
      <c r="G66" s="106">
        <v>9.85</v>
      </c>
      <c r="H66" s="106"/>
      <c r="I66" s="23"/>
      <c r="J66" s="24"/>
    </row>
    <row r="67" spans="1:10">
      <c r="A67" s="112"/>
      <c r="B67" s="114"/>
      <c r="C67" s="107"/>
      <c r="D67" s="107"/>
      <c r="E67" s="107"/>
      <c r="F67" s="107"/>
      <c r="G67" s="107"/>
      <c r="H67" s="107"/>
      <c r="I67" s="30"/>
      <c r="J67" s="31"/>
    </row>
    <row r="68" spans="1:10">
      <c r="A68" s="111" t="s">
        <v>43</v>
      </c>
      <c r="B68" s="113" t="s">
        <v>53</v>
      </c>
      <c r="C68" s="106">
        <v>6.5</v>
      </c>
      <c r="D68" s="106"/>
      <c r="E68" s="106">
        <v>8.25</v>
      </c>
      <c r="F68" s="106"/>
      <c r="G68" s="106">
        <v>9.5</v>
      </c>
      <c r="H68" s="106"/>
      <c r="I68" s="23"/>
      <c r="J68" s="24"/>
    </row>
    <row r="69" spans="1:10">
      <c r="A69" s="112"/>
      <c r="B69" s="114"/>
      <c r="C69" s="107"/>
      <c r="D69" s="107"/>
      <c r="E69" s="107"/>
      <c r="F69" s="107"/>
      <c r="G69" s="107"/>
      <c r="H69" s="107"/>
      <c r="I69" s="30"/>
      <c r="J69" s="31"/>
    </row>
    <row r="70" spans="1:10">
      <c r="A70" s="170" t="s">
        <v>55</v>
      </c>
      <c r="B70" s="123"/>
      <c r="C70" s="123" t="s">
        <v>56</v>
      </c>
      <c r="D70" s="123"/>
      <c r="E70" s="123" t="s">
        <v>57</v>
      </c>
      <c r="F70" s="123"/>
      <c r="G70" s="123" t="s">
        <v>58</v>
      </c>
      <c r="H70" s="123"/>
      <c r="I70" s="8"/>
      <c r="J70" s="8"/>
    </row>
    <row r="71" spans="1:10">
      <c r="A71" s="111" t="s">
        <v>43</v>
      </c>
      <c r="B71" s="113" t="s">
        <v>50</v>
      </c>
      <c r="C71" s="106">
        <v>11</v>
      </c>
      <c r="D71" s="106"/>
      <c r="E71" s="106">
        <v>12</v>
      </c>
      <c r="F71" s="106"/>
      <c r="G71" s="106">
        <v>14.25</v>
      </c>
      <c r="H71" s="106"/>
      <c r="I71" s="23"/>
      <c r="J71" s="24"/>
    </row>
    <row r="72" spans="1:10">
      <c r="A72" s="112"/>
      <c r="B72" s="114"/>
      <c r="C72" s="107"/>
      <c r="D72" s="107"/>
      <c r="E72" s="107"/>
      <c r="F72" s="107"/>
      <c r="G72" s="107"/>
      <c r="H72" s="107"/>
      <c r="I72" s="30"/>
      <c r="J72" s="31"/>
    </row>
    <row r="73" spans="1:10">
      <c r="A73" s="111" t="s">
        <v>43</v>
      </c>
      <c r="B73" s="113" t="s">
        <v>51</v>
      </c>
      <c r="C73" s="106">
        <v>9.5</v>
      </c>
      <c r="D73" s="106"/>
      <c r="E73" s="106">
        <v>10.75</v>
      </c>
      <c r="F73" s="106"/>
      <c r="G73" s="106">
        <v>12.85</v>
      </c>
      <c r="H73" s="106"/>
      <c r="I73" s="23"/>
      <c r="J73" s="24"/>
    </row>
    <row r="74" spans="1:10">
      <c r="A74" s="112"/>
      <c r="B74" s="114"/>
      <c r="C74" s="107"/>
      <c r="D74" s="107"/>
      <c r="E74" s="107"/>
      <c r="F74" s="107"/>
      <c r="G74" s="107"/>
      <c r="H74" s="107"/>
      <c r="I74" s="30"/>
      <c r="J74" s="31"/>
    </row>
    <row r="75" spans="1:10">
      <c r="A75" s="111" t="s">
        <v>43</v>
      </c>
      <c r="B75" s="113" t="s">
        <v>52</v>
      </c>
      <c r="C75" s="106">
        <v>9</v>
      </c>
      <c r="D75" s="106"/>
      <c r="E75" s="106">
        <v>9.5</v>
      </c>
      <c r="F75" s="106"/>
      <c r="G75" s="106">
        <v>11.65</v>
      </c>
      <c r="H75" s="106"/>
      <c r="I75" s="23"/>
      <c r="J75" s="24"/>
    </row>
    <row r="76" spans="1:10">
      <c r="A76" s="112"/>
      <c r="B76" s="114"/>
      <c r="C76" s="107"/>
      <c r="D76" s="107"/>
      <c r="E76" s="107"/>
      <c r="F76" s="107"/>
      <c r="G76" s="107"/>
      <c r="H76" s="107"/>
      <c r="I76" s="30"/>
      <c r="J76" s="31"/>
    </row>
    <row r="77" spans="1:10">
      <c r="A77" s="111" t="s">
        <v>43</v>
      </c>
      <c r="B77" s="113" t="s">
        <v>53</v>
      </c>
      <c r="C77" s="106">
        <v>8</v>
      </c>
      <c r="D77" s="106"/>
      <c r="E77" s="106">
        <v>8.5</v>
      </c>
      <c r="F77" s="106"/>
      <c r="G77" s="106">
        <v>10.65</v>
      </c>
      <c r="H77" s="106"/>
      <c r="I77" s="27"/>
      <c r="J77" s="24"/>
    </row>
    <row r="78" spans="1:10">
      <c r="A78" s="112"/>
      <c r="B78" s="114"/>
      <c r="C78" s="107"/>
      <c r="D78" s="107"/>
      <c r="E78" s="107"/>
      <c r="F78" s="107"/>
      <c r="G78" s="107"/>
      <c r="H78" s="107"/>
      <c r="I78" s="30"/>
      <c r="J78" s="31"/>
    </row>
    <row r="79" spans="1:10">
      <c r="A79" s="169" t="s">
        <v>132</v>
      </c>
      <c r="B79" s="169"/>
      <c r="C79" s="169"/>
      <c r="D79" s="169"/>
      <c r="E79" s="169"/>
      <c r="F79" s="169"/>
      <c r="G79" s="169"/>
      <c r="H79" s="169"/>
      <c r="I79" s="169"/>
      <c r="J79" s="169"/>
    </row>
    <row r="80" spans="1:10" s="8" customFormat="1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>
      <c r="A81" s="172" t="s">
        <v>127</v>
      </c>
      <c r="B81" s="172"/>
      <c r="C81" s="172"/>
      <c r="D81" s="172"/>
      <c r="E81" s="172"/>
      <c r="F81" s="172"/>
      <c r="G81" s="172"/>
      <c r="H81" s="172"/>
      <c r="I81" s="172"/>
      <c r="J81" s="172"/>
    </row>
    <row r="82" spans="1:10">
      <c r="A82" s="138" t="s">
        <v>43</v>
      </c>
      <c r="B82" s="138"/>
      <c r="C82" s="14" t="s">
        <v>71</v>
      </c>
      <c r="D82" s="14" t="s">
        <v>72</v>
      </c>
      <c r="E82" s="14" t="s">
        <v>73</v>
      </c>
      <c r="F82" s="14" t="s">
        <v>74</v>
      </c>
      <c r="G82" s="14" t="s">
        <v>75</v>
      </c>
      <c r="H82" s="14"/>
      <c r="I82" s="14"/>
      <c r="J82" s="20"/>
    </row>
    <row r="83" spans="1:10">
      <c r="A83" s="168" t="s">
        <v>70</v>
      </c>
      <c r="B83" s="168"/>
      <c r="C83" s="12"/>
      <c r="D83" s="12"/>
      <c r="E83" s="12"/>
      <c r="F83" s="12"/>
      <c r="G83" s="12"/>
      <c r="H83" s="11"/>
      <c r="I83" s="11"/>
    </row>
    <row r="84" spans="1:10">
      <c r="A84" s="164" t="s">
        <v>141</v>
      </c>
      <c r="B84" s="165"/>
      <c r="C84" s="106">
        <v>4.74</v>
      </c>
      <c r="D84" s="106">
        <v>2.94</v>
      </c>
      <c r="E84" s="106">
        <v>2.16</v>
      </c>
      <c r="F84" s="106">
        <v>1.62</v>
      </c>
      <c r="G84" s="106">
        <v>1.38</v>
      </c>
      <c r="H84" s="57"/>
      <c r="I84" s="57"/>
      <c r="J84" s="22"/>
    </row>
    <row r="85" spans="1:10">
      <c r="A85" s="166"/>
      <c r="B85" s="167"/>
      <c r="C85" s="107"/>
      <c r="D85" s="107"/>
      <c r="E85" s="107"/>
      <c r="F85" s="107"/>
      <c r="G85" s="107"/>
      <c r="H85" s="30"/>
      <c r="I85" s="30"/>
      <c r="J85" s="31"/>
    </row>
    <row r="86" spans="1:10">
      <c r="A86" s="160" t="s">
        <v>76</v>
      </c>
      <c r="B86" s="161"/>
      <c r="C86" s="106">
        <v>5.94</v>
      </c>
      <c r="D86" s="106">
        <v>3.9</v>
      </c>
      <c r="E86" s="106">
        <v>3</v>
      </c>
      <c r="F86" s="106">
        <v>2.2799999999999998</v>
      </c>
      <c r="G86" s="106">
        <v>1.98</v>
      </c>
      <c r="H86" s="62"/>
      <c r="I86" s="62"/>
      <c r="J86" s="24"/>
    </row>
    <row r="87" spans="1:10">
      <c r="A87" s="162"/>
      <c r="B87" s="163"/>
      <c r="C87" s="107"/>
      <c r="D87" s="107"/>
      <c r="E87" s="107"/>
      <c r="F87" s="107"/>
      <c r="G87" s="107"/>
      <c r="H87" s="30"/>
      <c r="I87" s="30"/>
      <c r="J87" s="31"/>
    </row>
    <row r="88" spans="1:10">
      <c r="A88" s="160" t="s">
        <v>77</v>
      </c>
      <c r="B88" s="161"/>
      <c r="C88" s="106">
        <v>7.5</v>
      </c>
      <c r="D88" s="106">
        <v>5.58</v>
      </c>
      <c r="E88" s="106">
        <v>4.2</v>
      </c>
      <c r="F88" s="106">
        <v>3</v>
      </c>
      <c r="G88" s="106">
        <v>2.7</v>
      </c>
      <c r="H88" s="62"/>
      <c r="I88" s="62"/>
      <c r="J88" s="24"/>
    </row>
    <row r="89" spans="1:10">
      <c r="A89" s="162"/>
      <c r="B89" s="163"/>
      <c r="C89" s="107"/>
      <c r="D89" s="107"/>
      <c r="E89" s="107"/>
      <c r="F89" s="107"/>
      <c r="G89" s="107"/>
      <c r="H89" s="30"/>
      <c r="I89" s="30"/>
      <c r="J89" s="31"/>
    </row>
    <row r="90" spans="1:10" s="8" customFormat="1">
      <c r="A90" s="160" t="s">
        <v>78</v>
      </c>
      <c r="B90" s="161"/>
      <c r="C90" s="106">
        <v>8.6999999999999993</v>
      </c>
      <c r="D90" s="106">
        <v>6.42</v>
      </c>
      <c r="E90" s="106">
        <v>5.0999999999999996</v>
      </c>
      <c r="F90" s="106">
        <v>3.9</v>
      </c>
      <c r="G90" s="106">
        <v>3.54</v>
      </c>
      <c r="H90" s="62"/>
      <c r="I90" s="62"/>
      <c r="J90" s="24"/>
    </row>
    <row r="91" spans="1:10">
      <c r="A91" s="162"/>
      <c r="B91" s="163"/>
      <c r="C91" s="107"/>
      <c r="D91" s="107"/>
      <c r="E91" s="107"/>
      <c r="F91" s="107"/>
      <c r="G91" s="107"/>
      <c r="H91" s="30"/>
      <c r="I91" s="30"/>
      <c r="J91" s="31"/>
    </row>
    <row r="92" spans="1:10">
      <c r="A92" s="160" t="s">
        <v>79</v>
      </c>
      <c r="B92" s="161"/>
      <c r="C92" s="106">
        <v>10.26</v>
      </c>
      <c r="D92" s="106">
        <v>7.86</v>
      </c>
      <c r="E92" s="106">
        <v>6.3</v>
      </c>
      <c r="F92" s="106">
        <v>4.8</v>
      </c>
      <c r="G92" s="106">
        <v>4.5</v>
      </c>
      <c r="H92" s="62"/>
      <c r="I92" s="62"/>
      <c r="J92" s="24"/>
    </row>
    <row r="93" spans="1:10">
      <c r="A93" s="162"/>
      <c r="B93" s="163"/>
      <c r="C93" s="107"/>
      <c r="D93" s="107"/>
      <c r="E93" s="107"/>
      <c r="F93" s="107"/>
      <c r="G93" s="107"/>
      <c r="H93" s="30"/>
      <c r="I93" s="30"/>
      <c r="J93" s="31"/>
    </row>
    <row r="94" spans="1:10">
      <c r="A94" s="160" t="s">
        <v>80</v>
      </c>
      <c r="B94" s="161"/>
      <c r="C94" s="106">
        <v>11.7</v>
      </c>
      <c r="D94" s="106">
        <v>8.6999999999999993</v>
      </c>
      <c r="E94" s="106">
        <v>7.2</v>
      </c>
      <c r="F94" s="106">
        <v>5.58</v>
      </c>
      <c r="G94" s="106">
        <v>4.92</v>
      </c>
      <c r="H94" s="57"/>
      <c r="I94" s="57"/>
      <c r="J94" s="22"/>
    </row>
    <row r="95" spans="1:10">
      <c r="A95" s="162"/>
      <c r="B95" s="163"/>
      <c r="C95" s="107"/>
      <c r="D95" s="107"/>
      <c r="E95" s="107"/>
      <c r="F95" s="107"/>
      <c r="G95" s="107"/>
      <c r="H95" s="30"/>
      <c r="I95" s="30"/>
      <c r="J95" s="31"/>
    </row>
    <row r="96" spans="1:10">
      <c r="A96" s="160" t="s">
        <v>81</v>
      </c>
      <c r="B96" s="161"/>
      <c r="C96" s="106">
        <v>13.5</v>
      </c>
      <c r="D96" s="106">
        <v>10.199999999999999</v>
      </c>
      <c r="E96" s="106">
        <v>8.2799999999999994</v>
      </c>
      <c r="F96" s="106">
        <v>6.66</v>
      </c>
      <c r="G96" s="106">
        <v>5.82</v>
      </c>
      <c r="H96" s="62"/>
      <c r="I96" s="62"/>
      <c r="J96" s="24"/>
    </row>
    <row r="97" spans="1:10">
      <c r="A97" s="162"/>
      <c r="B97" s="163"/>
      <c r="C97" s="107"/>
      <c r="D97" s="107"/>
      <c r="E97" s="107"/>
      <c r="F97" s="107"/>
      <c r="G97" s="107"/>
      <c r="H97" s="30"/>
      <c r="I97" s="30"/>
      <c r="J97" s="31"/>
    </row>
    <row r="98" spans="1:10">
      <c r="A98" s="160" t="s">
        <v>82</v>
      </c>
      <c r="B98" s="161"/>
      <c r="C98" s="106">
        <v>15.42</v>
      </c>
      <c r="D98" s="106">
        <v>11.1</v>
      </c>
      <c r="E98" s="106">
        <v>9.5399999999999991</v>
      </c>
      <c r="F98" s="106">
        <v>7.92</v>
      </c>
      <c r="G98" s="106">
        <v>6.78</v>
      </c>
      <c r="H98" s="62"/>
      <c r="I98" s="62"/>
      <c r="J98" s="24"/>
    </row>
    <row r="99" spans="1:10">
      <c r="A99" s="162"/>
      <c r="B99" s="163"/>
      <c r="C99" s="107"/>
      <c r="D99" s="107"/>
      <c r="E99" s="107"/>
      <c r="F99" s="107"/>
      <c r="G99" s="107"/>
      <c r="H99" s="30"/>
      <c r="I99" s="30"/>
      <c r="J99" s="31"/>
    </row>
    <row r="100" spans="1:10">
      <c r="A100" s="160" t="s">
        <v>83</v>
      </c>
      <c r="B100" s="161"/>
      <c r="C100" s="106">
        <v>17.88</v>
      </c>
      <c r="D100" s="106">
        <v>12.6</v>
      </c>
      <c r="E100" s="106">
        <v>10.68</v>
      </c>
      <c r="F100" s="106">
        <v>9.06</v>
      </c>
      <c r="G100" s="106">
        <v>7.74</v>
      </c>
      <c r="H100" s="62"/>
      <c r="I100" s="62"/>
      <c r="J100" s="24"/>
    </row>
    <row r="101" spans="1:10">
      <c r="A101" s="162"/>
      <c r="B101" s="163"/>
      <c r="C101" s="107"/>
      <c r="D101" s="107"/>
      <c r="E101" s="107"/>
      <c r="F101" s="107"/>
      <c r="G101" s="107"/>
      <c r="H101" s="30"/>
      <c r="I101" s="30"/>
      <c r="J101" s="31"/>
    </row>
    <row r="102" spans="1:10">
      <c r="A102" s="160" t="s">
        <v>84</v>
      </c>
      <c r="B102" s="161"/>
      <c r="C102" s="106">
        <v>19.14</v>
      </c>
      <c r="D102" s="106">
        <v>13.38</v>
      </c>
      <c r="E102" s="106">
        <v>11.82</v>
      </c>
      <c r="F102" s="106">
        <v>10.199999999999999</v>
      </c>
      <c r="G102" s="106">
        <v>8.58</v>
      </c>
      <c r="H102" s="62"/>
      <c r="I102" s="62"/>
      <c r="J102" s="24"/>
    </row>
    <row r="103" spans="1:10">
      <c r="A103" s="162"/>
      <c r="B103" s="163"/>
      <c r="C103" s="107"/>
      <c r="D103" s="107"/>
      <c r="E103" s="107"/>
      <c r="F103" s="107"/>
      <c r="G103" s="107"/>
      <c r="H103" s="30"/>
      <c r="I103" s="30"/>
      <c r="J103" s="31"/>
    </row>
    <row r="104" spans="1:10">
      <c r="A104" s="221" t="s">
        <v>142</v>
      </c>
      <c r="B104" s="221"/>
      <c r="C104" s="221"/>
      <c r="D104" s="221"/>
      <c r="E104" s="221"/>
      <c r="F104" s="221"/>
      <c r="G104" s="221"/>
      <c r="H104" s="221"/>
      <c r="I104" s="221"/>
      <c r="J104" s="221"/>
    </row>
    <row r="114" spans="1:10" s="8" customFormat="1">
      <c r="A114"/>
      <c r="B114"/>
      <c r="C114"/>
      <c r="D114"/>
      <c r="E114"/>
      <c r="F114"/>
      <c r="G114"/>
      <c r="H114"/>
      <c r="I114"/>
      <c r="J114"/>
    </row>
    <row r="115" spans="1:10">
      <c r="A115" s="36"/>
      <c r="B115" s="36"/>
      <c r="C115" s="33"/>
      <c r="D115" s="33"/>
      <c r="E115" s="33"/>
      <c r="F115" s="33"/>
      <c r="G115" s="33"/>
      <c r="H115" s="32"/>
      <c r="I115" s="32"/>
      <c r="J115" s="25"/>
    </row>
    <row r="116" spans="1:10">
      <c r="A116" s="36"/>
      <c r="B116" s="36"/>
      <c r="C116" s="73"/>
      <c r="D116" s="73"/>
      <c r="E116" s="73"/>
      <c r="F116" s="73"/>
      <c r="G116" s="73"/>
      <c r="H116" s="32"/>
      <c r="I116" s="32"/>
      <c r="J116" s="25"/>
    </row>
    <row r="117" spans="1:10">
      <c r="A117" s="36"/>
      <c r="B117" s="36"/>
      <c r="C117" s="33"/>
      <c r="D117" s="33"/>
      <c r="E117" s="33"/>
      <c r="F117" s="33"/>
      <c r="G117" s="33"/>
      <c r="H117" s="32"/>
      <c r="I117" s="32"/>
      <c r="J117" s="25"/>
    </row>
    <row r="118" spans="1:10">
      <c r="A118" s="36"/>
      <c r="B118" s="36"/>
      <c r="C118" s="33"/>
      <c r="D118" s="33"/>
      <c r="E118" s="33"/>
      <c r="F118" s="33"/>
      <c r="G118" s="33"/>
      <c r="H118" s="32"/>
      <c r="I118" s="32"/>
      <c r="J118" s="25"/>
    </row>
    <row r="119" spans="1:10" ht="21">
      <c r="A119" s="175" t="s">
        <v>116</v>
      </c>
      <c r="B119" s="175"/>
      <c r="C119" s="175"/>
      <c r="D119" s="175"/>
      <c r="E119" s="175"/>
      <c r="F119" s="175"/>
      <c r="G119" s="175"/>
      <c r="H119" s="175"/>
      <c r="I119" s="175"/>
      <c r="J119" s="175"/>
    </row>
    <row r="120" spans="1:10">
      <c r="A120" s="18"/>
      <c r="B120" s="18" t="s">
        <v>43</v>
      </c>
      <c r="C120" s="14">
        <v>100</v>
      </c>
      <c r="D120" s="14">
        <v>250</v>
      </c>
      <c r="E120" s="14">
        <v>500</v>
      </c>
      <c r="F120" s="14">
        <v>1000</v>
      </c>
      <c r="G120" s="14">
        <v>2500</v>
      </c>
      <c r="H120" s="14">
        <v>5000</v>
      </c>
      <c r="I120" s="14"/>
      <c r="J120" s="20"/>
    </row>
    <row r="121" spans="1:10">
      <c r="A121" s="156" t="s">
        <v>9</v>
      </c>
      <c r="B121" s="157"/>
      <c r="C121" s="106">
        <v>15</v>
      </c>
      <c r="D121" s="106">
        <v>32.5</v>
      </c>
      <c r="E121" s="106">
        <v>55</v>
      </c>
      <c r="F121" s="106">
        <v>90</v>
      </c>
      <c r="G121" s="106">
        <v>200</v>
      </c>
      <c r="H121" s="106">
        <v>380</v>
      </c>
      <c r="I121" s="28"/>
      <c r="J121" s="22"/>
    </row>
    <row r="122" spans="1:10">
      <c r="A122" s="158"/>
      <c r="B122" s="159"/>
      <c r="C122" s="107"/>
      <c r="D122" s="107"/>
      <c r="E122" s="107"/>
      <c r="F122" s="107"/>
      <c r="G122" s="107"/>
      <c r="H122" s="107"/>
      <c r="I122" s="30"/>
      <c r="J122" s="31"/>
    </row>
    <row r="123" spans="1:10">
      <c r="A123" s="119" t="s">
        <v>16</v>
      </c>
      <c r="B123" s="120"/>
      <c r="C123" s="106">
        <v>18</v>
      </c>
      <c r="D123" s="106">
        <v>40</v>
      </c>
      <c r="E123" s="106">
        <v>70</v>
      </c>
      <c r="F123" s="106">
        <v>120</v>
      </c>
      <c r="G123" s="106">
        <v>260</v>
      </c>
      <c r="H123" s="106">
        <v>510</v>
      </c>
      <c r="I123" s="28"/>
      <c r="J123" s="22"/>
    </row>
    <row r="124" spans="1:10">
      <c r="A124" s="121"/>
      <c r="B124" s="122"/>
      <c r="C124" s="107"/>
      <c r="D124" s="107"/>
      <c r="E124" s="107"/>
      <c r="F124" s="107"/>
      <c r="G124" s="107"/>
      <c r="H124" s="107"/>
      <c r="I124" s="30"/>
      <c r="J124" s="31"/>
    </row>
    <row r="125" spans="1:10">
      <c r="A125" s="119" t="s">
        <v>10</v>
      </c>
      <c r="B125" s="120"/>
      <c r="C125" s="106">
        <v>55</v>
      </c>
      <c r="D125" s="106">
        <v>122.5</v>
      </c>
      <c r="E125" s="106">
        <v>220</v>
      </c>
      <c r="F125" s="106">
        <v>390</v>
      </c>
      <c r="G125" s="106">
        <v>900</v>
      </c>
      <c r="H125" s="106">
        <v>1700</v>
      </c>
      <c r="I125" s="28"/>
      <c r="J125" s="22"/>
    </row>
    <row r="126" spans="1:10">
      <c r="A126" s="121"/>
      <c r="B126" s="122"/>
      <c r="C126" s="107"/>
      <c r="D126" s="107"/>
      <c r="E126" s="107"/>
      <c r="F126" s="107"/>
      <c r="G126" s="107"/>
      <c r="H126" s="107"/>
      <c r="I126" s="30"/>
      <c r="J126" s="31"/>
    </row>
    <row r="127" spans="1:10">
      <c r="A127" s="119" t="s">
        <v>17</v>
      </c>
      <c r="B127" s="120"/>
      <c r="C127" s="106">
        <v>65</v>
      </c>
      <c r="D127" s="106">
        <v>147.5</v>
      </c>
      <c r="E127" s="106">
        <v>270</v>
      </c>
      <c r="F127" s="106">
        <v>490</v>
      </c>
      <c r="G127" s="106">
        <v>1175</v>
      </c>
      <c r="H127" s="106">
        <v>2200</v>
      </c>
      <c r="I127" s="28"/>
      <c r="J127" s="22"/>
    </row>
    <row r="128" spans="1:10">
      <c r="A128" s="121"/>
      <c r="B128" s="122"/>
      <c r="C128" s="107"/>
      <c r="D128" s="107"/>
      <c r="E128" s="107"/>
      <c r="F128" s="107"/>
      <c r="G128" s="107"/>
      <c r="H128" s="107"/>
      <c r="I128" s="30"/>
      <c r="J128" s="31"/>
    </row>
    <row r="129" spans="1:10">
      <c r="A129" s="187" t="s">
        <v>118</v>
      </c>
      <c r="B129" s="187"/>
      <c r="C129" s="187"/>
      <c r="D129" s="187"/>
      <c r="E129" s="187"/>
      <c r="F129" s="187"/>
      <c r="G129" s="187"/>
      <c r="H129" s="187"/>
      <c r="I129" s="187"/>
      <c r="J129" s="187"/>
    </row>
    <row r="130" spans="1:10">
      <c r="A130" s="187" t="s">
        <v>102</v>
      </c>
      <c r="B130" s="187"/>
      <c r="C130" s="187"/>
      <c r="D130" s="187"/>
      <c r="E130" s="187"/>
      <c r="F130" s="187"/>
      <c r="G130" s="187"/>
      <c r="H130" s="187"/>
      <c r="I130" s="187"/>
      <c r="J130" s="187"/>
    </row>
    <row r="131" spans="1:10">
      <c r="A131" s="18"/>
      <c r="B131" s="18" t="s">
        <v>43</v>
      </c>
      <c r="C131" s="14">
        <v>100</v>
      </c>
      <c r="D131" s="14">
        <v>250</v>
      </c>
      <c r="E131" s="14">
        <v>500</v>
      </c>
      <c r="F131" s="14">
        <v>1000</v>
      </c>
      <c r="G131" s="14">
        <v>2500</v>
      </c>
      <c r="H131" s="14">
        <v>5000</v>
      </c>
      <c r="I131" s="14"/>
      <c r="J131" s="20"/>
    </row>
    <row r="132" spans="1:10">
      <c r="A132" s="119" t="s">
        <v>68</v>
      </c>
      <c r="B132" s="120"/>
      <c r="C132" s="106">
        <v>61</v>
      </c>
      <c r="D132" s="106">
        <v>137.5</v>
      </c>
      <c r="E132" s="106">
        <v>250</v>
      </c>
      <c r="F132" s="106">
        <v>450</v>
      </c>
      <c r="G132" s="106">
        <v>1100</v>
      </c>
      <c r="H132" s="106">
        <v>2000</v>
      </c>
      <c r="I132" s="58"/>
      <c r="J132" s="22"/>
    </row>
    <row r="133" spans="1:10">
      <c r="A133" s="121"/>
      <c r="B133" s="122"/>
      <c r="C133" s="107"/>
      <c r="D133" s="107"/>
      <c r="E133" s="107"/>
      <c r="F133" s="107"/>
      <c r="G133" s="107"/>
      <c r="H133" s="107"/>
      <c r="I133" s="30"/>
      <c r="J133" s="31"/>
    </row>
    <row r="134" spans="1:10">
      <c r="A134" s="38"/>
      <c r="B134" s="14" t="s">
        <v>43</v>
      </c>
      <c r="C134" s="14">
        <v>25</v>
      </c>
      <c r="D134" s="14">
        <v>50</v>
      </c>
      <c r="E134" s="14">
        <v>100</v>
      </c>
      <c r="F134" s="14">
        <v>250</v>
      </c>
      <c r="G134" s="14">
        <v>500</v>
      </c>
      <c r="H134" s="14">
        <v>1000</v>
      </c>
      <c r="I134" s="14">
        <v>2000</v>
      </c>
      <c r="J134" s="20"/>
    </row>
    <row r="135" spans="1:10">
      <c r="A135" s="119" t="s">
        <v>11</v>
      </c>
      <c r="B135" s="120"/>
      <c r="C135" s="106">
        <v>40</v>
      </c>
      <c r="D135" s="106">
        <v>46</v>
      </c>
      <c r="E135" s="106">
        <v>51</v>
      </c>
      <c r="F135" s="106">
        <v>56</v>
      </c>
      <c r="G135" s="106">
        <v>62</v>
      </c>
      <c r="H135" s="106">
        <v>70</v>
      </c>
      <c r="I135" s="106">
        <v>106</v>
      </c>
      <c r="J135" s="22"/>
    </row>
    <row r="136" spans="1:10">
      <c r="A136" s="121"/>
      <c r="B136" s="122"/>
      <c r="C136" s="107"/>
      <c r="D136" s="107"/>
      <c r="E136" s="107"/>
      <c r="F136" s="107"/>
      <c r="G136" s="107"/>
      <c r="H136" s="107"/>
      <c r="I136" s="107"/>
      <c r="J136" s="31"/>
    </row>
    <row r="137" spans="1:10">
      <c r="A137" s="119" t="s">
        <v>90</v>
      </c>
      <c r="B137" s="120"/>
      <c r="C137" s="106" t="s">
        <v>61</v>
      </c>
      <c r="D137" s="106" t="s">
        <v>61</v>
      </c>
      <c r="E137" s="106" t="s">
        <v>61</v>
      </c>
      <c r="F137" s="106">
        <v>84</v>
      </c>
      <c r="G137" s="106">
        <v>124</v>
      </c>
      <c r="H137" s="106">
        <v>194</v>
      </c>
      <c r="I137" s="106">
        <v>335</v>
      </c>
      <c r="J137" s="24"/>
    </row>
    <row r="138" spans="1:10">
      <c r="A138" s="121"/>
      <c r="B138" s="122"/>
      <c r="C138" s="107"/>
      <c r="D138" s="107"/>
      <c r="E138" s="107"/>
      <c r="F138" s="107"/>
      <c r="G138" s="107"/>
      <c r="H138" s="107"/>
      <c r="I138" s="107"/>
      <c r="J138" s="31"/>
    </row>
    <row r="139" spans="1:10">
      <c r="A139" s="135" t="s">
        <v>69</v>
      </c>
      <c r="B139" s="136"/>
      <c r="C139" s="186" t="s">
        <v>143</v>
      </c>
      <c r="D139" s="186"/>
      <c r="E139" s="186"/>
      <c r="F139" s="35"/>
      <c r="G139" s="35"/>
      <c r="H139" s="35"/>
      <c r="I139" s="35"/>
      <c r="J139" s="37"/>
    </row>
    <row r="140" spans="1:10">
      <c r="A140" s="4"/>
      <c r="B140" s="4"/>
      <c r="C140" s="3"/>
      <c r="D140" s="3"/>
      <c r="E140" s="3"/>
      <c r="F140" s="3"/>
      <c r="G140" s="3"/>
      <c r="H140" s="3"/>
      <c r="I140" s="3"/>
    </row>
    <row r="141" spans="1:10">
      <c r="A141" s="38"/>
      <c r="B141" s="14" t="s">
        <v>43</v>
      </c>
      <c r="C141" s="59">
        <v>50</v>
      </c>
      <c r="D141" s="59">
        <v>100</v>
      </c>
      <c r="E141" s="59">
        <v>250</v>
      </c>
      <c r="F141" s="59">
        <v>500</v>
      </c>
      <c r="G141" s="59">
        <v>1000</v>
      </c>
      <c r="H141" s="15"/>
      <c r="I141" s="15"/>
      <c r="J141" s="20"/>
    </row>
    <row r="142" spans="1:10">
      <c r="A142" s="152" t="s">
        <v>65</v>
      </c>
      <c r="B142" s="153"/>
      <c r="C142" s="106">
        <v>202</v>
      </c>
      <c r="D142" s="106">
        <v>318</v>
      </c>
      <c r="E142" s="106">
        <v>600</v>
      </c>
      <c r="F142" s="106">
        <v>1146</v>
      </c>
      <c r="G142" s="106">
        <v>1872</v>
      </c>
      <c r="H142" s="28"/>
      <c r="I142" s="28"/>
      <c r="J142" s="22"/>
    </row>
    <row r="143" spans="1:10">
      <c r="A143" s="154"/>
      <c r="B143" s="155"/>
      <c r="C143" s="107"/>
      <c r="D143" s="107"/>
      <c r="E143" s="107"/>
      <c r="F143" s="107"/>
      <c r="G143" s="107"/>
      <c r="H143" s="34"/>
      <c r="I143" s="34"/>
      <c r="J143" s="31"/>
    </row>
    <row r="145" spans="1:10">
      <c r="A145" s="97"/>
      <c r="B145" s="96" t="s">
        <v>43</v>
      </c>
      <c r="C145" s="97" t="s">
        <v>44</v>
      </c>
      <c r="D145" s="97" t="s">
        <v>49</v>
      </c>
      <c r="E145" s="97" t="s">
        <v>45</v>
      </c>
      <c r="F145" s="97" t="s">
        <v>46</v>
      </c>
      <c r="G145" s="97" t="s">
        <v>47</v>
      </c>
      <c r="H145" s="97" t="s">
        <v>48</v>
      </c>
      <c r="I145" s="16"/>
      <c r="J145" s="20"/>
    </row>
    <row r="146" spans="1:10">
      <c r="A146" s="119" t="s">
        <v>12</v>
      </c>
      <c r="B146" s="120"/>
      <c r="C146" s="106">
        <v>42</v>
      </c>
      <c r="D146" s="106">
        <v>105</v>
      </c>
      <c r="E146" s="106">
        <v>210</v>
      </c>
      <c r="F146" s="106">
        <v>360</v>
      </c>
      <c r="G146" s="106">
        <v>825</v>
      </c>
      <c r="H146" s="106">
        <v>1500</v>
      </c>
      <c r="I146" s="27"/>
      <c r="J146" s="24"/>
    </row>
    <row r="147" spans="1:10">
      <c r="A147" s="148"/>
      <c r="B147" s="149"/>
      <c r="C147" s="150"/>
      <c r="D147" s="150"/>
      <c r="E147" s="150"/>
      <c r="F147" s="150"/>
      <c r="G147" s="150"/>
      <c r="H147" s="150"/>
      <c r="I147" s="26"/>
      <c r="J147" s="29"/>
    </row>
    <row r="148" spans="1:10">
      <c r="A148" s="119" t="s">
        <v>13</v>
      </c>
      <c r="B148" s="120"/>
      <c r="C148" s="106">
        <v>54</v>
      </c>
      <c r="D148" s="106">
        <v>135</v>
      </c>
      <c r="E148" s="106">
        <v>270</v>
      </c>
      <c r="F148" s="106">
        <v>480</v>
      </c>
      <c r="G148" s="106">
        <v>1125</v>
      </c>
      <c r="H148" s="106">
        <v>2100</v>
      </c>
      <c r="I148" s="27"/>
      <c r="J148" s="24"/>
    </row>
    <row r="149" spans="1:10">
      <c r="A149" s="121"/>
      <c r="B149" s="122"/>
      <c r="C149" s="107"/>
      <c r="D149" s="107"/>
      <c r="E149" s="107"/>
      <c r="F149" s="107"/>
      <c r="G149" s="107"/>
      <c r="H149" s="107"/>
      <c r="I149" s="30"/>
      <c r="J149" s="31"/>
    </row>
    <row r="150" spans="1:10">
      <c r="A150" s="133" t="s">
        <v>14</v>
      </c>
      <c r="B150" s="134"/>
      <c r="C150" s="127" t="s">
        <v>120</v>
      </c>
      <c r="D150" s="127"/>
      <c r="E150" s="34"/>
      <c r="F150" s="34"/>
      <c r="G150" s="34"/>
      <c r="H150" s="34"/>
      <c r="I150" s="77"/>
      <c r="J150" s="71"/>
    </row>
    <row r="151" spans="1:10">
      <c r="A151" s="10"/>
      <c r="B151" s="10"/>
      <c r="C151" s="3"/>
      <c r="D151" s="3"/>
      <c r="E151" s="3"/>
      <c r="F151" s="3"/>
      <c r="G151" s="3"/>
      <c r="H151" s="3"/>
      <c r="I151" s="3"/>
    </row>
    <row r="152" spans="1:10">
      <c r="A152" s="65"/>
      <c r="B152" s="57"/>
      <c r="C152" s="128" t="s">
        <v>105</v>
      </c>
      <c r="D152" s="110"/>
      <c r="E152" s="128" t="s">
        <v>104</v>
      </c>
      <c r="F152" s="110"/>
      <c r="G152" s="128" t="s">
        <v>67</v>
      </c>
      <c r="H152" s="110"/>
      <c r="I152" s="28"/>
      <c r="J152" s="22"/>
    </row>
    <row r="153" spans="1:10">
      <c r="A153" s="133" t="s">
        <v>66</v>
      </c>
      <c r="B153" s="134"/>
      <c r="C153" s="127">
        <v>2.5</v>
      </c>
      <c r="D153" s="127"/>
      <c r="E153" s="127">
        <v>5</v>
      </c>
      <c r="F153" s="127"/>
      <c r="G153" s="127">
        <v>7</v>
      </c>
      <c r="H153" s="127"/>
      <c r="I153" s="34"/>
      <c r="J153" s="31"/>
    </row>
    <row r="155" spans="1:10">
      <c r="A155" s="139" t="s">
        <v>43</v>
      </c>
      <c r="B155" s="139"/>
      <c r="C155" s="59">
        <v>10</v>
      </c>
      <c r="D155" s="59">
        <v>25</v>
      </c>
      <c r="E155" s="59">
        <v>50</v>
      </c>
      <c r="F155" s="59">
        <v>100</v>
      </c>
      <c r="G155" s="59">
        <v>250</v>
      </c>
      <c r="H155" s="59">
        <v>500</v>
      </c>
      <c r="I155" s="16"/>
      <c r="J155" s="20"/>
    </row>
    <row r="156" spans="1:10">
      <c r="A156" s="135" t="s">
        <v>15</v>
      </c>
      <c r="B156" s="136"/>
      <c r="C156" s="60">
        <v>20</v>
      </c>
      <c r="D156" s="60">
        <v>25</v>
      </c>
      <c r="E156" s="60">
        <v>45</v>
      </c>
      <c r="F156" s="60">
        <v>90</v>
      </c>
      <c r="G156" s="60">
        <v>200</v>
      </c>
      <c r="H156" s="60">
        <v>300</v>
      </c>
      <c r="I156" s="35"/>
      <c r="J156" s="37"/>
    </row>
    <row r="158" spans="1:10">
      <c r="A158" s="138" t="s">
        <v>43</v>
      </c>
      <c r="B158" s="138"/>
      <c r="C158" s="59">
        <v>25</v>
      </c>
      <c r="D158" s="59">
        <v>50</v>
      </c>
      <c r="E158" s="59">
        <v>100</v>
      </c>
      <c r="F158" s="59">
        <v>250</v>
      </c>
      <c r="G158" s="59">
        <v>500</v>
      </c>
      <c r="H158" s="59">
        <v>1000</v>
      </c>
      <c r="I158" s="15"/>
      <c r="J158" s="20"/>
    </row>
    <row r="159" spans="1:10">
      <c r="A159" s="137" t="s">
        <v>41</v>
      </c>
      <c r="B159" s="136"/>
      <c r="C159" s="60">
        <v>46</v>
      </c>
      <c r="D159" s="60">
        <v>48</v>
      </c>
      <c r="E159" s="60">
        <v>58</v>
      </c>
      <c r="F159" s="60">
        <v>78</v>
      </c>
      <c r="G159" s="60">
        <v>90</v>
      </c>
      <c r="H159" s="60">
        <v>102</v>
      </c>
      <c r="I159" s="35"/>
      <c r="J159" s="37"/>
    </row>
    <row r="160" spans="1:10" s="8" customFormat="1">
      <c r="A160" s="83"/>
      <c r="B160" s="66"/>
      <c r="C160" s="84"/>
      <c r="D160" s="84"/>
      <c r="E160" s="84"/>
      <c r="F160" s="84"/>
      <c r="G160" s="84"/>
      <c r="H160" s="84"/>
      <c r="I160" s="85"/>
      <c r="J160" s="26"/>
    </row>
    <row r="161" spans="1:10" s="8" customFormat="1">
      <c r="A161" s="83"/>
      <c r="B161" s="87"/>
      <c r="C161" s="84"/>
      <c r="D161" s="84"/>
      <c r="E161" s="84"/>
      <c r="F161" s="84"/>
      <c r="G161" s="84"/>
      <c r="H161" s="84"/>
      <c r="I161" s="85"/>
      <c r="J161" s="26"/>
    </row>
    <row r="162" spans="1:10" s="8" customFormat="1">
      <c r="A162" s="83"/>
      <c r="B162" s="87"/>
      <c r="C162" s="84"/>
      <c r="D162" s="84"/>
      <c r="E162" s="84"/>
      <c r="F162" s="84"/>
      <c r="G162" s="84"/>
      <c r="H162" s="84"/>
      <c r="I162" s="85"/>
      <c r="J162" s="26"/>
    </row>
    <row r="163" spans="1:10" s="8" customFormat="1">
      <c r="A163" s="83"/>
      <c r="B163" s="87"/>
      <c r="C163" s="84"/>
      <c r="D163" s="84"/>
      <c r="E163" s="84"/>
      <c r="F163" s="84"/>
      <c r="G163" s="84"/>
      <c r="H163" s="84"/>
      <c r="I163" s="85"/>
      <c r="J163" s="26"/>
    </row>
    <row r="164" spans="1:10" s="8" customFormat="1">
      <c r="A164" s="83"/>
      <c r="B164" s="87"/>
      <c r="C164" s="84"/>
      <c r="D164" s="84"/>
      <c r="E164" s="84"/>
      <c r="F164" s="84"/>
      <c r="G164" s="84"/>
      <c r="H164" s="84"/>
      <c r="I164" s="85"/>
      <c r="J164" s="26"/>
    </row>
    <row r="165" spans="1:10" s="8" customFormat="1">
      <c r="A165" s="83"/>
      <c r="B165" s="87"/>
      <c r="C165" s="84"/>
      <c r="D165" s="84"/>
      <c r="E165" s="84"/>
      <c r="F165" s="84"/>
      <c r="G165" s="84"/>
      <c r="H165" s="84"/>
      <c r="I165" s="85"/>
      <c r="J165" s="26"/>
    </row>
    <row r="166" spans="1:10" s="8" customFormat="1">
      <c r="A166" s="83"/>
      <c r="B166" s="87"/>
      <c r="C166" s="84"/>
      <c r="D166" s="84"/>
      <c r="E166" s="84"/>
      <c r="F166" s="84"/>
      <c r="G166" s="84"/>
      <c r="H166" s="84"/>
      <c r="I166" s="85"/>
      <c r="J166" s="26"/>
    </row>
    <row r="167" spans="1:10">
      <c r="A167" s="83"/>
      <c r="B167" s="66"/>
      <c r="C167" s="84"/>
      <c r="D167" s="84"/>
      <c r="E167" s="84"/>
      <c r="F167" s="84"/>
      <c r="G167" s="84"/>
      <c r="H167" s="84"/>
      <c r="I167" s="85"/>
      <c r="J167" s="26"/>
    </row>
    <row r="168" spans="1:10">
      <c r="A168" s="83"/>
      <c r="B168" s="66"/>
      <c r="C168" s="84"/>
      <c r="D168" s="84"/>
      <c r="E168" s="84"/>
      <c r="F168" s="84"/>
      <c r="G168" s="84"/>
      <c r="H168" s="84"/>
      <c r="I168" s="85"/>
      <c r="J168" s="26"/>
    </row>
    <row r="169" spans="1:10" s="8" customFormat="1">
      <c r="A169" s="83"/>
      <c r="B169" s="66"/>
      <c r="C169" s="84"/>
      <c r="D169" s="84"/>
      <c r="E169" s="84"/>
      <c r="F169" s="84"/>
      <c r="G169" s="84"/>
      <c r="H169" s="84"/>
      <c r="I169" s="85"/>
      <c r="J169" s="26"/>
    </row>
    <row r="170" spans="1:10">
      <c r="A170" s="83"/>
      <c r="B170" s="66"/>
      <c r="C170" s="84"/>
      <c r="D170" s="84"/>
      <c r="E170" s="84"/>
      <c r="F170" s="84"/>
      <c r="G170" s="84"/>
      <c r="H170" s="84"/>
      <c r="I170" s="85"/>
      <c r="J170" s="26"/>
    </row>
    <row r="171" spans="1:10">
      <c r="A171" s="83"/>
      <c r="B171" s="66"/>
      <c r="C171" s="84"/>
      <c r="D171" s="84"/>
      <c r="E171" s="84"/>
      <c r="F171" s="84"/>
      <c r="G171" s="84"/>
      <c r="H171" s="84"/>
      <c r="I171" s="85"/>
      <c r="J171" s="26"/>
    </row>
    <row r="172" spans="1:10">
      <c r="A172" s="83"/>
      <c r="B172" s="66"/>
      <c r="C172" s="84"/>
      <c r="D172" s="84"/>
      <c r="E172" s="84"/>
      <c r="F172" s="84"/>
      <c r="G172" s="84"/>
      <c r="H172" s="84"/>
      <c r="I172" s="85"/>
      <c r="J172" s="26"/>
    </row>
    <row r="175" spans="1:10">
      <c r="A175" s="41"/>
      <c r="B175" s="41"/>
      <c r="C175" s="41"/>
      <c r="D175" s="41"/>
      <c r="E175" s="41"/>
      <c r="F175" s="41"/>
      <c r="G175" s="41"/>
      <c r="H175" s="41"/>
      <c r="I175" s="41"/>
      <c r="J175" s="41"/>
    </row>
    <row r="176" spans="1:10">
      <c r="A176" s="41"/>
      <c r="B176" s="41"/>
      <c r="C176" s="41"/>
      <c r="D176" s="41"/>
      <c r="E176" s="41"/>
      <c r="F176" s="41"/>
      <c r="G176" s="41"/>
      <c r="H176" s="41"/>
      <c r="I176" s="41"/>
      <c r="J176" s="41"/>
    </row>
    <row r="177" spans="1:10">
      <c r="A177" s="41"/>
      <c r="B177" s="41"/>
      <c r="C177" s="41"/>
      <c r="D177" s="41"/>
      <c r="E177" s="41"/>
      <c r="F177" s="41"/>
      <c r="G177" s="41"/>
      <c r="H177" s="41"/>
      <c r="I177" s="41"/>
      <c r="J177" s="41"/>
    </row>
    <row r="178" spans="1:10" ht="21">
      <c r="A178" s="173" t="s">
        <v>18</v>
      </c>
      <c r="B178" s="173"/>
      <c r="C178" s="173"/>
      <c r="D178" s="173"/>
      <c r="E178" s="173"/>
      <c r="F178" s="173"/>
      <c r="G178" s="173"/>
      <c r="H178" s="173"/>
      <c r="I178" s="173"/>
      <c r="J178" s="173"/>
    </row>
    <row r="179" spans="1:10">
      <c r="A179" s="174" t="s">
        <v>128</v>
      </c>
      <c r="B179" s="174"/>
      <c r="C179" s="174"/>
      <c r="D179" s="174"/>
      <c r="E179" s="174"/>
      <c r="F179" s="174"/>
      <c r="G179" s="174"/>
      <c r="H179" s="174"/>
      <c r="I179" s="174"/>
      <c r="J179" s="174"/>
    </row>
    <row r="180" spans="1:10">
      <c r="A180" s="18"/>
      <c r="B180" s="18" t="s">
        <v>43</v>
      </c>
      <c r="C180" s="138">
        <v>1</v>
      </c>
      <c r="D180" s="138"/>
      <c r="E180" s="138">
        <v>5</v>
      </c>
      <c r="F180" s="138"/>
      <c r="G180" s="138">
        <v>10</v>
      </c>
      <c r="H180" s="138"/>
      <c r="I180" s="20"/>
      <c r="J180" s="20"/>
    </row>
    <row r="181" spans="1:10">
      <c r="A181" s="17" t="s">
        <v>1</v>
      </c>
      <c r="B181" s="2"/>
      <c r="C181" s="2" t="s">
        <v>5</v>
      </c>
      <c r="D181" s="2" t="s">
        <v>6</v>
      </c>
      <c r="E181" s="2" t="s">
        <v>5</v>
      </c>
      <c r="F181" s="2" t="s">
        <v>6</v>
      </c>
      <c r="G181" s="2" t="s">
        <v>5</v>
      </c>
      <c r="H181" s="2" t="s">
        <v>6</v>
      </c>
    </row>
    <row r="182" spans="1:10">
      <c r="A182" s="146">
        <v>1</v>
      </c>
      <c r="B182" s="57"/>
      <c r="C182" s="106">
        <v>20</v>
      </c>
      <c r="D182" s="106">
        <v>25</v>
      </c>
      <c r="E182" s="106">
        <v>80</v>
      </c>
      <c r="F182" s="106">
        <v>100</v>
      </c>
      <c r="G182" s="106">
        <v>140</v>
      </c>
      <c r="H182" s="106">
        <v>170</v>
      </c>
      <c r="I182" s="21"/>
      <c r="J182" s="22"/>
    </row>
    <row r="183" spans="1:10">
      <c r="A183" s="147"/>
      <c r="B183" s="30"/>
      <c r="C183" s="107"/>
      <c r="D183" s="107"/>
      <c r="E183" s="107"/>
      <c r="F183" s="107"/>
      <c r="G183" s="107"/>
      <c r="H183" s="107"/>
      <c r="I183" s="30"/>
      <c r="J183" s="31"/>
    </row>
    <row r="184" spans="1:10">
      <c r="A184" s="146">
        <v>2</v>
      </c>
      <c r="B184" s="57"/>
      <c r="C184" s="106">
        <v>23</v>
      </c>
      <c r="D184" s="106">
        <v>28</v>
      </c>
      <c r="E184" s="106">
        <v>110</v>
      </c>
      <c r="F184" s="106">
        <v>130</v>
      </c>
      <c r="G184" s="106">
        <v>160</v>
      </c>
      <c r="H184" s="106">
        <v>190</v>
      </c>
      <c r="I184" s="23"/>
      <c r="J184" s="24"/>
    </row>
    <row r="185" spans="1:10">
      <c r="A185" s="147"/>
      <c r="B185" s="30"/>
      <c r="C185" s="107"/>
      <c r="D185" s="107"/>
      <c r="E185" s="107"/>
      <c r="F185" s="107"/>
      <c r="G185" s="107"/>
      <c r="H185" s="107"/>
      <c r="I185" s="30"/>
      <c r="J185" s="31"/>
    </row>
    <row r="186" spans="1:10">
      <c r="A186" s="146">
        <v>3</v>
      </c>
      <c r="B186" s="57"/>
      <c r="C186" s="106">
        <v>25</v>
      </c>
      <c r="D186" s="106">
        <v>30</v>
      </c>
      <c r="E186" s="106">
        <v>120</v>
      </c>
      <c r="F186" s="106">
        <v>140</v>
      </c>
      <c r="G186" s="106">
        <v>180</v>
      </c>
      <c r="H186" s="106">
        <v>250</v>
      </c>
      <c r="I186" s="23"/>
      <c r="J186" s="24"/>
    </row>
    <row r="187" spans="1:10">
      <c r="A187" s="147"/>
      <c r="B187" s="30"/>
      <c r="C187" s="107"/>
      <c r="D187" s="107"/>
      <c r="E187" s="107"/>
      <c r="F187" s="107"/>
      <c r="G187" s="107"/>
      <c r="H187" s="107"/>
      <c r="I187" s="30"/>
      <c r="J187" s="31"/>
    </row>
    <row r="188" spans="1:10">
      <c r="A188" s="146" t="s">
        <v>8</v>
      </c>
      <c r="B188" s="57"/>
      <c r="C188" s="106">
        <v>30</v>
      </c>
      <c r="D188" s="106">
        <v>60</v>
      </c>
      <c r="E188" s="106" t="s">
        <v>61</v>
      </c>
      <c r="F188" s="106" t="s">
        <v>61</v>
      </c>
      <c r="G188" s="106">
        <v>190</v>
      </c>
      <c r="H188" s="106">
        <v>270</v>
      </c>
      <c r="I188" s="23"/>
      <c r="J188" s="24"/>
    </row>
    <row r="189" spans="1:10">
      <c r="A189" s="147"/>
      <c r="B189" s="30"/>
      <c r="C189" s="107"/>
      <c r="D189" s="107"/>
      <c r="E189" s="107"/>
      <c r="F189" s="107"/>
      <c r="G189" s="107"/>
      <c r="H189" s="107"/>
      <c r="I189" s="30"/>
      <c r="J189" s="31"/>
    </row>
    <row r="190" spans="1:10">
      <c r="A190" s="7"/>
      <c r="B190" s="7"/>
      <c r="C190" s="13"/>
      <c r="D190" s="13"/>
      <c r="E190" s="13"/>
      <c r="F190" s="13"/>
      <c r="G190" s="13"/>
      <c r="H190" s="13"/>
      <c r="I190" s="8"/>
      <c r="J190" s="8"/>
    </row>
    <row r="191" spans="1:10">
      <c r="A191" s="18"/>
      <c r="B191" s="18" t="s">
        <v>43</v>
      </c>
      <c r="C191" s="138">
        <v>25</v>
      </c>
      <c r="D191" s="138"/>
      <c r="E191" s="138">
        <v>50</v>
      </c>
      <c r="F191" s="138"/>
      <c r="G191" s="138">
        <v>100</v>
      </c>
      <c r="H191" s="138"/>
      <c r="I191" s="138">
        <v>250</v>
      </c>
      <c r="J191" s="138"/>
    </row>
    <row r="192" spans="1:10">
      <c r="A192" s="17" t="s">
        <v>1</v>
      </c>
      <c r="B192" s="2"/>
      <c r="C192" s="2" t="s">
        <v>5</v>
      </c>
      <c r="D192" s="2" t="s">
        <v>6</v>
      </c>
      <c r="E192" s="2" t="s">
        <v>5</v>
      </c>
      <c r="F192" s="2" t="s">
        <v>6</v>
      </c>
      <c r="G192" s="2" t="s">
        <v>5</v>
      </c>
      <c r="H192" s="2" t="s">
        <v>6</v>
      </c>
      <c r="I192" s="9" t="s">
        <v>103</v>
      </c>
      <c r="J192" s="9" t="s">
        <v>6</v>
      </c>
    </row>
    <row r="193" spans="1:10">
      <c r="A193" s="146">
        <v>1</v>
      </c>
      <c r="B193" s="19"/>
      <c r="C193" s="106">
        <v>190</v>
      </c>
      <c r="D193" s="106">
        <v>220</v>
      </c>
      <c r="E193" s="106">
        <v>310</v>
      </c>
      <c r="F193" s="106">
        <v>350</v>
      </c>
      <c r="G193" s="106">
        <v>420</v>
      </c>
      <c r="H193" s="106">
        <v>490</v>
      </c>
      <c r="I193" s="106">
        <v>720</v>
      </c>
      <c r="J193" s="115">
        <v>900</v>
      </c>
    </row>
    <row r="194" spans="1:10">
      <c r="A194" s="147"/>
      <c r="B194" s="30"/>
      <c r="C194" s="107"/>
      <c r="D194" s="107"/>
      <c r="E194" s="107"/>
      <c r="F194" s="107"/>
      <c r="G194" s="107"/>
      <c r="H194" s="107"/>
      <c r="I194" s="107"/>
      <c r="J194" s="116"/>
    </row>
    <row r="195" spans="1:10">
      <c r="A195" s="146">
        <v>2</v>
      </c>
      <c r="B195" s="19"/>
      <c r="C195" s="106">
        <v>240</v>
      </c>
      <c r="D195" s="106">
        <v>300</v>
      </c>
      <c r="E195" s="106">
        <v>380</v>
      </c>
      <c r="F195" s="106">
        <v>460</v>
      </c>
      <c r="G195" s="106">
        <v>520</v>
      </c>
      <c r="H195" s="106">
        <v>650</v>
      </c>
      <c r="I195" s="106">
        <v>1050</v>
      </c>
      <c r="J195" s="115">
        <v>1300</v>
      </c>
    </row>
    <row r="196" spans="1:10">
      <c r="A196" s="147"/>
      <c r="B196" s="30"/>
      <c r="C196" s="107"/>
      <c r="D196" s="107"/>
      <c r="E196" s="107"/>
      <c r="F196" s="107"/>
      <c r="G196" s="107"/>
      <c r="H196" s="107"/>
      <c r="I196" s="107"/>
      <c r="J196" s="116"/>
    </row>
    <row r="197" spans="1:10">
      <c r="A197" s="146">
        <v>3</v>
      </c>
      <c r="B197" s="19"/>
      <c r="C197" s="106">
        <v>290</v>
      </c>
      <c r="D197" s="106">
        <v>380</v>
      </c>
      <c r="E197" s="106">
        <v>450</v>
      </c>
      <c r="F197" s="106">
        <v>570</v>
      </c>
      <c r="G197" s="106">
        <v>620</v>
      </c>
      <c r="H197" s="106">
        <v>810</v>
      </c>
      <c r="I197" s="106">
        <v>1380</v>
      </c>
      <c r="J197" s="115">
        <v>1700</v>
      </c>
    </row>
    <row r="198" spans="1:10">
      <c r="A198" s="147"/>
      <c r="B198" s="30"/>
      <c r="C198" s="107"/>
      <c r="D198" s="107"/>
      <c r="E198" s="107"/>
      <c r="F198" s="107"/>
      <c r="G198" s="107"/>
      <c r="H198" s="107"/>
      <c r="I198" s="107"/>
      <c r="J198" s="116"/>
    </row>
    <row r="199" spans="1:10">
      <c r="A199" s="146" t="s">
        <v>8</v>
      </c>
      <c r="B199" s="19"/>
      <c r="C199" s="106">
        <v>330</v>
      </c>
      <c r="D199" s="106">
        <v>430</v>
      </c>
      <c r="E199" s="106">
        <v>500</v>
      </c>
      <c r="F199" s="106">
        <v>650</v>
      </c>
      <c r="G199" s="106">
        <v>780</v>
      </c>
      <c r="H199" s="106">
        <v>960</v>
      </c>
      <c r="I199" s="125">
        <v>1675</v>
      </c>
      <c r="J199" s="115">
        <v>1875</v>
      </c>
    </row>
    <row r="200" spans="1:10">
      <c r="A200" s="147"/>
      <c r="B200" s="30"/>
      <c r="C200" s="107"/>
      <c r="D200" s="107"/>
      <c r="E200" s="107"/>
      <c r="F200" s="107"/>
      <c r="G200" s="107"/>
      <c r="H200" s="107"/>
      <c r="I200" s="126"/>
      <c r="J200" s="116"/>
    </row>
    <row r="201" spans="1:10">
      <c r="A201" s="187" t="s">
        <v>121</v>
      </c>
      <c r="B201" s="187"/>
      <c r="C201" s="188" t="s">
        <v>122</v>
      </c>
      <c r="D201" s="188"/>
      <c r="E201" s="72"/>
      <c r="F201" s="151"/>
      <c r="G201" s="151"/>
      <c r="H201" s="151"/>
      <c r="I201" s="151"/>
      <c r="J201" s="151"/>
    </row>
    <row r="202" spans="1:10">
      <c r="A202" s="187" t="s">
        <v>19</v>
      </c>
      <c r="B202" s="187"/>
      <c r="C202" s="44">
        <v>1.5</v>
      </c>
      <c r="D202" s="44"/>
      <c r="E202" s="3"/>
      <c r="F202" s="3"/>
      <c r="G202" s="3"/>
      <c r="H202" s="3"/>
    </row>
    <row r="203" spans="1:10">
      <c r="A203" s="187" t="s">
        <v>101</v>
      </c>
      <c r="B203" s="187"/>
      <c r="C203" s="44">
        <v>2.5</v>
      </c>
      <c r="D203" s="44"/>
      <c r="E203" s="3"/>
      <c r="F203" s="3"/>
      <c r="G203" s="3"/>
      <c r="H203" s="3"/>
    </row>
    <row r="204" spans="1:10">
      <c r="A204" s="123"/>
      <c r="B204" s="123"/>
    </row>
    <row r="205" spans="1:10">
      <c r="A205" s="140" t="s">
        <v>91</v>
      </c>
      <c r="B205" s="141"/>
      <c r="C205" s="141"/>
      <c r="D205" s="141"/>
      <c r="E205" s="141"/>
      <c r="F205" s="141"/>
      <c r="G205" s="141"/>
      <c r="H205" s="141"/>
      <c r="I205" s="141"/>
      <c r="J205" s="141"/>
    </row>
    <row r="206" spans="1:10">
      <c r="A206" s="5"/>
      <c r="B206" s="5"/>
      <c r="C206" s="5" t="s">
        <v>85</v>
      </c>
      <c r="D206" s="5" t="s">
        <v>86</v>
      </c>
      <c r="E206" s="5" t="s">
        <v>87</v>
      </c>
      <c r="F206" s="5"/>
      <c r="G206" s="5"/>
      <c r="H206" s="5"/>
      <c r="I206" s="5"/>
    </row>
    <row r="207" spans="1:10">
      <c r="A207" s="119" t="s">
        <v>92</v>
      </c>
      <c r="B207" s="120"/>
      <c r="C207" s="106">
        <v>50</v>
      </c>
      <c r="D207" s="106">
        <v>75</v>
      </c>
      <c r="E207" s="106">
        <v>180</v>
      </c>
      <c r="F207" s="58"/>
      <c r="G207" s="58"/>
      <c r="H207" s="58"/>
      <c r="I207" s="58"/>
      <c r="J207" s="22"/>
    </row>
    <row r="208" spans="1:10">
      <c r="A208" s="121"/>
      <c r="B208" s="122"/>
      <c r="C208" s="107"/>
      <c r="D208" s="107"/>
      <c r="E208" s="107"/>
      <c r="F208" s="30"/>
      <c r="G208" s="30"/>
      <c r="H208" s="30"/>
      <c r="I208" s="30"/>
      <c r="J208" s="31"/>
    </row>
    <row r="209" spans="1:10">
      <c r="A209" s="142" t="s">
        <v>96</v>
      </c>
      <c r="B209" s="143"/>
      <c r="C209" s="106">
        <v>85</v>
      </c>
      <c r="D209" s="106">
        <v>120</v>
      </c>
      <c r="E209" s="106">
        <v>290</v>
      </c>
      <c r="F209" s="61"/>
      <c r="G209" s="61"/>
      <c r="H209" s="61"/>
      <c r="I209" s="61"/>
      <c r="J209" s="24"/>
    </row>
    <row r="210" spans="1:10">
      <c r="A210" s="144"/>
      <c r="B210" s="145"/>
      <c r="C210" s="107"/>
      <c r="D210" s="107"/>
      <c r="E210" s="107"/>
      <c r="F210" s="30"/>
      <c r="G210" s="30"/>
      <c r="H210" s="30"/>
      <c r="I210" s="30"/>
      <c r="J210" s="31"/>
    </row>
    <row r="211" spans="1:10">
      <c r="A211" s="119" t="s">
        <v>93</v>
      </c>
      <c r="B211" s="120"/>
      <c r="C211" s="106">
        <v>75</v>
      </c>
      <c r="D211" s="106">
        <v>95</v>
      </c>
      <c r="E211" s="106">
        <v>200</v>
      </c>
      <c r="F211" s="27"/>
      <c r="G211" s="27"/>
      <c r="H211" s="27"/>
      <c r="I211" s="27"/>
      <c r="J211" s="24"/>
    </row>
    <row r="212" spans="1:10">
      <c r="A212" s="121"/>
      <c r="B212" s="122"/>
      <c r="C212" s="107"/>
      <c r="D212" s="107"/>
      <c r="E212" s="107"/>
      <c r="F212" s="30"/>
      <c r="G212" s="30"/>
      <c r="H212" s="30"/>
      <c r="I212" s="30"/>
      <c r="J212" s="31"/>
    </row>
    <row r="213" spans="1:10">
      <c r="A213" s="119" t="s">
        <v>97</v>
      </c>
      <c r="B213" s="120"/>
      <c r="C213" s="106">
        <v>140</v>
      </c>
      <c r="D213" s="106">
        <v>200</v>
      </c>
      <c r="E213" s="106">
        <v>420</v>
      </c>
      <c r="F213" s="27"/>
      <c r="G213" s="27"/>
      <c r="H213" s="27"/>
      <c r="I213" s="27"/>
      <c r="J213" s="24"/>
    </row>
    <row r="214" spans="1:10">
      <c r="A214" s="121"/>
      <c r="B214" s="122"/>
      <c r="C214" s="107"/>
      <c r="D214" s="107"/>
      <c r="E214" s="107"/>
      <c r="F214" s="30"/>
      <c r="G214" s="30"/>
      <c r="H214" s="30"/>
      <c r="I214" s="30"/>
      <c r="J214" s="31"/>
    </row>
    <row r="215" spans="1:10">
      <c r="A215" s="140" t="s">
        <v>24</v>
      </c>
      <c r="B215" s="141"/>
      <c r="C215" s="141"/>
      <c r="D215" s="141"/>
      <c r="E215" s="141"/>
      <c r="F215" s="141"/>
      <c r="G215" s="141"/>
      <c r="H215" s="141"/>
      <c r="I215" s="141"/>
      <c r="J215" s="141"/>
    </row>
    <row r="216" spans="1:10">
      <c r="A216" s="119" t="s">
        <v>94</v>
      </c>
      <c r="B216" s="120"/>
      <c r="C216" s="106">
        <v>60</v>
      </c>
      <c r="D216" s="106">
        <v>85</v>
      </c>
      <c r="E216" s="106">
        <v>220</v>
      </c>
      <c r="F216" s="58"/>
      <c r="G216" s="58"/>
      <c r="H216" s="58"/>
      <c r="I216" s="58"/>
      <c r="J216" s="22"/>
    </row>
    <row r="217" spans="1:10">
      <c r="A217" s="121"/>
      <c r="B217" s="122"/>
      <c r="C217" s="107"/>
      <c r="D217" s="107"/>
      <c r="E217" s="107"/>
      <c r="F217" s="30"/>
      <c r="G217" s="30"/>
      <c r="H217" s="30"/>
      <c r="I217" s="30"/>
      <c r="J217" s="31"/>
    </row>
    <row r="218" spans="1:10">
      <c r="A218" s="119" t="s">
        <v>98</v>
      </c>
      <c r="B218" s="120"/>
      <c r="C218" s="106">
        <v>100</v>
      </c>
      <c r="D218" s="106">
        <v>190</v>
      </c>
      <c r="E218" s="106">
        <v>500</v>
      </c>
      <c r="F218" s="28"/>
      <c r="G218" s="28"/>
      <c r="H218" s="28"/>
      <c r="I218" s="28"/>
      <c r="J218" s="22"/>
    </row>
    <row r="219" spans="1:10">
      <c r="A219" s="121"/>
      <c r="B219" s="122"/>
      <c r="C219" s="107"/>
      <c r="D219" s="107"/>
      <c r="E219" s="107"/>
      <c r="F219" s="70"/>
      <c r="G219" s="70"/>
      <c r="H219" s="70"/>
      <c r="I219" s="70"/>
      <c r="J219" s="71"/>
    </row>
    <row r="220" spans="1:10">
      <c r="A220" s="140" t="s">
        <v>25</v>
      </c>
      <c r="B220" s="141"/>
      <c r="C220" s="141"/>
      <c r="D220" s="141"/>
      <c r="E220" s="141"/>
      <c r="F220" s="141"/>
      <c r="G220" s="141"/>
      <c r="H220" s="141"/>
      <c r="I220" s="141"/>
      <c r="J220" s="141"/>
    </row>
    <row r="221" spans="1:10">
      <c r="A221" s="119" t="s">
        <v>95</v>
      </c>
      <c r="B221" s="120"/>
      <c r="C221" s="106">
        <v>60</v>
      </c>
      <c r="D221" s="106">
        <v>85</v>
      </c>
      <c r="E221" s="106">
        <v>220</v>
      </c>
      <c r="F221" s="28"/>
      <c r="G221" s="28"/>
      <c r="H221" s="28"/>
      <c r="I221" s="28"/>
      <c r="J221" s="22"/>
    </row>
    <row r="222" spans="1:10">
      <c r="A222" s="121"/>
      <c r="B222" s="122"/>
      <c r="C222" s="107"/>
      <c r="D222" s="107"/>
      <c r="E222" s="107"/>
      <c r="F222" s="30"/>
      <c r="G222" s="30"/>
      <c r="H222" s="30"/>
      <c r="I222" s="30"/>
      <c r="J222" s="31"/>
    </row>
    <row r="223" spans="1:10">
      <c r="A223" s="227" t="s">
        <v>148</v>
      </c>
      <c r="B223" s="223"/>
      <c r="C223" s="223"/>
      <c r="D223" s="223"/>
      <c r="E223" s="223"/>
      <c r="F223" s="223"/>
      <c r="G223" s="223"/>
      <c r="H223" s="223"/>
      <c r="I223" s="223"/>
      <c r="J223" s="223"/>
    </row>
    <row r="224" spans="1:10">
      <c r="A224" s="181" t="s">
        <v>111</v>
      </c>
      <c r="B224" s="182"/>
      <c r="C224" s="28" t="s">
        <v>112</v>
      </c>
      <c r="D224" s="110" t="s">
        <v>168</v>
      </c>
      <c r="E224" s="110"/>
      <c r="F224" s="110"/>
      <c r="G224" s="28"/>
      <c r="H224" s="28"/>
      <c r="I224" s="28"/>
      <c r="J224" s="22"/>
    </row>
    <row r="225" spans="1:10">
      <c r="A225" s="228" t="s">
        <v>149</v>
      </c>
      <c r="B225" s="224"/>
      <c r="C225" s="26" t="s">
        <v>158</v>
      </c>
      <c r="D225" s="224" t="s">
        <v>157</v>
      </c>
      <c r="E225" s="224"/>
      <c r="F225" s="224"/>
      <c r="G225" s="26"/>
      <c r="H225" s="26"/>
      <c r="I225" s="26"/>
      <c r="J225" s="29"/>
    </row>
    <row r="226" spans="1:10">
      <c r="A226" s="148" t="s">
        <v>151</v>
      </c>
      <c r="B226" s="229"/>
      <c r="C226" s="26" t="s">
        <v>159</v>
      </c>
      <c r="D226" s="224" t="s">
        <v>157</v>
      </c>
      <c r="E226" s="224"/>
      <c r="F226" s="224"/>
      <c r="G226" s="26"/>
      <c r="H226" s="26"/>
      <c r="I226" s="26"/>
      <c r="J226" s="29"/>
    </row>
    <row r="227" spans="1:10">
      <c r="A227" s="121" t="s">
        <v>150</v>
      </c>
      <c r="B227" s="159"/>
      <c r="C227" s="30" t="s">
        <v>160</v>
      </c>
      <c r="D227" s="134" t="s">
        <v>157</v>
      </c>
      <c r="E227" s="134"/>
      <c r="F227" s="134"/>
      <c r="G227" s="30"/>
      <c r="H227" s="30"/>
      <c r="I227" s="30"/>
      <c r="J227" s="31"/>
    </row>
    <row r="228" spans="1:10" s="8" customFormat="1">
      <c r="A228" s="222" t="s">
        <v>89</v>
      </c>
      <c r="B228" s="223"/>
      <c r="C228" s="223"/>
      <c r="D228" s="223"/>
      <c r="E228" s="223"/>
      <c r="F228" s="223"/>
      <c r="G228" s="223"/>
      <c r="H228" s="223"/>
      <c r="I228" s="223"/>
      <c r="J228" s="223"/>
    </row>
    <row r="229" spans="1:10">
      <c r="A229" s="181" t="s">
        <v>111</v>
      </c>
      <c r="B229" s="182"/>
      <c r="C229" s="110" t="s">
        <v>161</v>
      </c>
      <c r="D229" s="110"/>
      <c r="E229" s="225" t="s">
        <v>166</v>
      </c>
      <c r="F229" s="225"/>
      <c r="G229" s="225"/>
      <c r="H229" s="225"/>
      <c r="I229" s="225"/>
      <c r="J229" s="226"/>
    </row>
    <row r="230" spans="1:10">
      <c r="A230" s="133" t="s">
        <v>162</v>
      </c>
      <c r="B230" s="134"/>
      <c r="C230" s="134" t="s">
        <v>163</v>
      </c>
      <c r="D230" s="134"/>
      <c r="E230" s="30"/>
      <c r="F230" s="30" t="s">
        <v>152</v>
      </c>
      <c r="G230" s="30" t="s">
        <v>164</v>
      </c>
      <c r="H230" s="30"/>
      <c r="I230" s="30"/>
      <c r="J230" s="31"/>
    </row>
    <row r="231" spans="1:10">
      <c r="A231" s="124" t="s">
        <v>165</v>
      </c>
      <c r="B231" s="124"/>
      <c r="C231" s="124"/>
      <c r="D231" s="124"/>
      <c r="E231" s="124"/>
      <c r="F231" s="124"/>
      <c r="G231" s="124"/>
      <c r="H231" s="124"/>
      <c r="I231" s="124"/>
      <c r="J231" s="124"/>
    </row>
    <row r="232" spans="1:10">
      <c r="A232" s="94"/>
      <c r="B232" s="94"/>
      <c r="C232" s="94"/>
      <c r="D232" s="94"/>
      <c r="E232" s="94"/>
      <c r="F232" s="94"/>
      <c r="G232" s="94"/>
      <c r="H232" s="94"/>
      <c r="I232" s="94"/>
      <c r="J232" s="94"/>
    </row>
    <row r="233" spans="1:10">
      <c r="A233" s="94"/>
      <c r="B233" s="94"/>
      <c r="C233" s="94"/>
      <c r="D233" s="94"/>
      <c r="E233" s="94"/>
      <c r="F233" s="94"/>
      <c r="G233" s="94"/>
      <c r="H233" s="94"/>
      <c r="I233" s="94"/>
      <c r="J233" s="94"/>
    </row>
    <row r="234" spans="1:10">
      <c r="A234" s="94"/>
      <c r="B234" s="94"/>
      <c r="C234" s="94"/>
      <c r="D234" s="94"/>
      <c r="E234" s="94"/>
      <c r="F234" s="94"/>
      <c r="G234" s="94"/>
      <c r="H234" s="94"/>
      <c r="I234" s="94"/>
      <c r="J234" s="94"/>
    </row>
    <row r="235" spans="1:10">
      <c r="A235" s="94"/>
      <c r="B235" s="94"/>
      <c r="C235" s="94"/>
      <c r="D235" s="94"/>
      <c r="E235" s="94"/>
      <c r="F235" s="94"/>
      <c r="G235" s="94"/>
      <c r="H235" s="94"/>
      <c r="I235" s="94"/>
      <c r="J235" s="94"/>
    </row>
    <row r="236" spans="1:10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>
      <c r="A237" s="140" t="s">
        <v>119</v>
      </c>
      <c r="B237" s="141"/>
      <c r="C237" s="141"/>
      <c r="D237" s="141"/>
      <c r="E237" s="141"/>
      <c r="F237" s="141"/>
      <c r="G237" s="141"/>
      <c r="H237" s="141"/>
      <c r="I237" s="141"/>
      <c r="J237" s="141"/>
    </row>
    <row r="238" spans="1:10">
      <c r="A238" s="39"/>
      <c r="B238" s="95"/>
      <c r="C238" s="40" t="s">
        <v>21</v>
      </c>
      <c r="D238" s="51" t="s">
        <v>22</v>
      </c>
      <c r="E238" s="210" t="s">
        <v>36</v>
      </c>
      <c r="F238" s="210"/>
      <c r="G238" s="40" t="s">
        <v>8</v>
      </c>
      <c r="H238" s="40" t="s">
        <v>62</v>
      </c>
      <c r="I238" s="40" t="s">
        <v>63</v>
      </c>
      <c r="J238" s="22"/>
    </row>
    <row r="239" spans="1:10">
      <c r="A239" s="192" t="s">
        <v>20</v>
      </c>
      <c r="B239" s="202"/>
      <c r="C239" s="106">
        <v>200</v>
      </c>
      <c r="D239" s="106">
        <v>50</v>
      </c>
      <c r="E239" s="106">
        <v>100</v>
      </c>
      <c r="F239" s="106"/>
      <c r="G239" s="28"/>
      <c r="H239" s="106">
        <v>3000</v>
      </c>
      <c r="I239" s="106">
        <v>2000</v>
      </c>
      <c r="J239" s="22"/>
    </row>
    <row r="240" spans="1:10">
      <c r="A240" s="203"/>
      <c r="B240" s="204"/>
      <c r="C240" s="107"/>
      <c r="D240" s="107"/>
      <c r="E240" s="107"/>
      <c r="F240" s="107"/>
      <c r="G240" s="34"/>
      <c r="H240" s="107"/>
      <c r="I240" s="107"/>
      <c r="J240" s="31"/>
    </row>
    <row r="241" spans="1:10">
      <c r="A241" s="117" t="s">
        <v>60</v>
      </c>
      <c r="B241" s="118"/>
      <c r="C241" s="64">
        <v>400</v>
      </c>
      <c r="D241" s="64">
        <v>100</v>
      </c>
      <c r="E241" s="200">
        <v>175</v>
      </c>
      <c r="F241" s="200"/>
      <c r="G241" s="64">
        <v>825</v>
      </c>
      <c r="H241" s="45"/>
      <c r="I241" s="45"/>
      <c r="J241" s="52"/>
    </row>
    <row r="242" spans="1:10">
      <c r="A242" s="192" t="s">
        <v>59</v>
      </c>
      <c r="B242" s="202"/>
      <c r="C242" s="106">
        <v>400</v>
      </c>
      <c r="D242" s="106">
        <v>100</v>
      </c>
      <c r="E242" s="106">
        <v>175</v>
      </c>
      <c r="F242" s="106"/>
      <c r="G242" s="106">
        <v>825</v>
      </c>
      <c r="H242" s="28"/>
      <c r="I242" s="28"/>
      <c r="J242" s="22"/>
    </row>
    <row r="243" spans="1:10">
      <c r="A243" s="203"/>
      <c r="B243" s="204"/>
      <c r="C243" s="107"/>
      <c r="D243" s="107"/>
      <c r="E243" s="107"/>
      <c r="F243" s="107"/>
      <c r="G243" s="107"/>
      <c r="H243" s="34"/>
      <c r="I243" s="34"/>
      <c r="J243" s="31"/>
    </row>
    <row r="244" spans="1:10">
      <c r="A244" s="117" t="s">
        <v>23</v>
      </c>
      <c r="B244" s="118"/>
      <c r="C244" s="64">
        <v>300</v>
      </c>
      <c r="D244" s="64">
        <v>75</v>
      </c>
      <c r="E244" s="200">
        <v>150</v>
      </c>
      <c r="F244" s="200"/>
      <c r="G244" s="46">
        <v>625</v>
      </c>
      <c r="H244" s="45"/>
      <c r="I244" s="45"/>
      <c r="J244" s="52"/>
    </row>
    <row r="245" spans="1:10">
      <c r="A245" s="135" t="s">
        <v>33</v>
      </c>
      <c r="B245" s="136"/>
      <c r="C245" s="60">
        <v>100</v>
      </c>
      <c r="D245" s="60">
        <v>25</v>
      </c>
      <c r="E245" s="186">
        <v>50</v>
      </c>
      <c r="F245" s="186"/>
      <c r="G245" s="35"/>
      <c r="H245" s="35"/>
      <c r="I245" s="35"/>
      <c r="J245" s="37"/>
    </row>
    <row r="246" spans="1:10">
      <c r="A246" s="129" t="s">
        <v>34</v>
      </c>
      <c r="B246" s="189"/>
      <c r="C246" s="196">
        <v>150</v>
      </c>
      <c r="D246" s="196">
        <v>35</v>
      </c>
      <c r="E246" s="196">
        <v>75</v>
      </c>
      <c r="F246" s="196"/>
      <c r="G246" s="47"/>
      <c r="H246" s="47"/>
      <c r="I246" s="47"/>
      <c r="J246" s="53"/>
    </row>
    <row r="247" spans="1:10" s="8" customFormat="1">
      <c r="A247" s="190"/>
      <c r="B247" s="191"/>
      <c r="C247" s="197"/>
      <c r="D247" s="197"/>
      <c r="E247" s="197"/>
      <c r="F247" s="197"/>
      <c r="G247" s="48"/>
      <c r="H247" s="48"/>
      <c r="I247" s="48"/>
      <c r="J247" s="54"/>
    </row>
    <row r="248" spans="1:10">
      <c r="A248" s="192" t="s">
        <v>35</v>
      </c>
      <c r="B248" s="193"/>
      <c r="C248" s="106">
        <v>150</v>
      </c>
      <c r="D248" s="106">
        <v>35</v>
      </c>
      <c r="E248" s="106">
        <v>75</v>
      </c>
      <c r="F248" s="106"/>
      <c r="G248" s="28"/>
      <c r="H248" s="28"/>
      <c r="I248" s="28"/>
      <c r="J248" s="22"/>
    </row>
    <row r="249" spans="1:10">
      <c r="A249" s="194"/>
      <c r="B249" s="195"/>
      <c r="C249" s="107"/>
      <c r="D249" s="107"/>
      <c r="E249" s="107"/>
      <c r="F249" s="107"/>
      <c r="G249" s="34"/>
      <c r="H249" s="34"/>
      <c r="I249" s="34"/>
      <c r="J249" s="31"/>
    </row>
    <row r="250" spans="1:10">
      <c r="A250" s="129" t="s">
        <v>64</v>
      </c>
      <c r="B250" s="130"/>
      <c r="C250" s="198" t="s">
        <v>117</v>
      </c>
      <c r="D250" s="47"/>
      <c r="E250" s="50"/>
      <c r="F250" s="50"/>
      <c r="G250" s="47"/>
      <c r="H250" s="47"/>
      <c r="I250" s="47"/>
      <c r="J250" s="53"/>
    </row>
    <row r="251" spans="1:10">
      <c r="A251" s="131"/>
      <c r="B251" s="132"/>
      <c r="C251" s="199"/>
      <c r="D251" s="48"/>
      <c r="E251" s="49"/>
      <c r="F251" s="49"/>
      <c r="G251" s="48"/>
      <c r="H251" s="48"/>
      <c r="I251" s="48"/>
      <c r="J251" s="54"/>
    </row>
    <row r="252" spans="1:10">
      <c r="A252" s="135" t="s">
        <v>42</v>
      </c>
      <c r="B252" s="136"/>
      <c r="C252" s="60">
        <v>75</v>
      </c>
      <c r="D252" s="60">
        <v>5</v>
      </c>
      <c r="E252" s="186">
        <v>10</v>
      </c>
      <c r="F252" s="186"/>
      <c r="G252" s="60">
        <v>125</v>
      </c>
      <c r="H252" s="35"/>
      <c r="I252" s="35"/>
      <c r="J252" s="37"/>
    </row>
    <row r="254" spans="1:10" ht="21">
      <c r="A254" s="208" t="s">
        <v>113</v>
      </c>
      <c r="B254" s="209"/>
      <c r="C254" s="209"/>
      <c r="D254" s="209"/>
      <c r="E254" s="209"/>
      <c r="F254" s="209"/>
      <c r="G254" s="209"/>
      <c r="H254" s="209"/>
      <c r="I254" s="209"/>
      <c r="J254" s="209"/>
    </row>
    <row r="255" spans="1:10" s="8" customFormat="1">
      <c r="A255" s="38"/>
      <c r="B255" s="38"/>
      <c r="C255" s="14" t="s">
        <v>43</v>
      </c>
      <c r="D255" s="14">
        <v>25</v>
      </c>
      <c r="E255" s="14">
        <v>50</v>
      </c>
      <c r="F255" s="14">
        <v>100</v>
      </c>
      <c r="G255" s="14">
        <v>250</v>
      </c>
      <c r="H255" s="14">
        <v>500</v>
      </c>
      <c r="I255" s="14">
        <v>1000</v>
      </c>
      <c r="J255" s="14">
        <v>2500</v>
      </c>
    </row>
    <row r="256" spans="1:10">
      <c r="A256" s="12"/>
      <c r="B256" s="12"/>
      <c r="C256" s="12" t="s">
        <v>114</v>
      </c>
      <c r="D256" s="12"/>
      <c r="E256" s="12"/>
      <c r="F256" s="12"/>
      <c r="G256" s="12"/>
      <c r="H256" s="12"/>
      <c r="I256" s="12"/>
      <c r="J256" s="12"/>
    </row>
    <row r="257" spans="1:20">
      <c r="A257" s="119" t="s">
        <v>153</v>
      </c>
      <c r="B257" s="120"/>
      <c r="C257" s="106">
        <v>25</v>
      </c>
      <c r="D257" s="106">
        <v>10.78</v>
      </c>
      <c r="E257" s="106">
        <v>8.65</v>
      </c>
      <c r="F257" s="106">
        <v>7.61</v>
      </c>
      <c r="G257" s="106">
        <v>7.13</v>
      </c>
      <c r="H257" s="106">
        <v>6.81</v>
      </c>
      <c r="I257" s="106">
        <v>6.45</v>
      </c>
      <c r="J257" s="115">
        <v>6.25</v>
      </c>
    </row>
    <row r="258" spans="1:20">
      <c r="A258" s="121"/>
      <c r="B258" s="122"/>
      <c r="C258" s="107"/>
      <c r="D258" s="107"/>
      <c r="E258" s="107"/>
      <c r="F258" s="107"/>
      <c r="G258" s="107"/>
      <c r="H258" s="107"/>
      <c r="I258" s="107"/>
      <c r="J258" s="116"/>
    </row>
    <row r="259" spans="1:20">
      <c r="A259" s="119" t="s">
        <v>154</v>
      </c>
      <c r="B259" s="120"/>
      <c r="C259" s="106">
        <v>35</v>
      </c>
      <c r="D259" s="106" t="s">
        <v>61</v>
      </c>
      <c r="E259" s="106" t="s">
        <v>61</v>
      </c>
      <c r="F259" s="106" t="s">
        <v>61</v>
      </c>
      <c r="G259" s="106" t="s">
        <v>61</v>
      </c>
      <c r="H259" s="106">
        <v>0.32</v>
      </c>
      <c r="I259" s="106">
        <v>0.28999999999999998</v>
      </c>
      <c r="J259" s="106">
        <v>0.25</v>
      </c>
    </row>
    <row r="260" spans="1:20">
      <c r="A260" s="121"/>
      <c r="B260" s="122"/>
      <c r="C260" s="107"/>
      <c r="D260" s="107"/>
      <c r="E260" s="107"/>
      <c r="F260" s="107"/>
      <c r="G260" s="107"/>
      <c r="H260" s="107"/>
      <c r="I260" s="107"/>
      <c r="J260" s="107"/>
    </row>
    <row r="261" spans="1:20">
      <c r="A261" s="135" t="s">
        <v>155</v>
      </c>
      <c r="B261" s="136"/>
      <c r="C261" s="60">
        <v>50</v>
      </c>
      <c r="D261" s="60" t="s">
        <v>61</v>
      </c>
      <c r="E261" s="60" t="s">
        <v>61</v>
      </c>
      <c r="F261" s="60">
        <v>2.69</v>
      </c>
      <c r="G261" s="60">
        <v>2.3199999999999998</v>
      </c>
      <c r="H261" s="60">
        <v>2.1800000000000002</v>
      </c>
      <c r="I261" s="60">
        <v>2.09</v>
      </c>
      <c r="J261" s="69" t="s">
        <v>115</v>
      </c>
    </row>
    <row r="262" spans="1:20">
      <c r="A262" s="86"/>
      <c r="B262" s="86"/>
      <c r="C262" s="56" t="s">
        <v>43</v>
      </c>
      <c r="D262" s="56"/>
      <c r="E262" s="56"/>
      <c r="F262" s="56">
        <v>72</v>
      </c>
      <c r="G262" s="56">
        <v>108</v>
      </c>
      <c r="H262" s="56">
        <v>216</v>
      </c>
      <c r="I262" s="56">
        <v>432</v>
      </c>
      <c r="J262" s="56">
        <v>900</v>
      </c>
    </row>
    <row r="263" spans="1:20" s="8" customFormat="1">
      <c r="A263" s="55"/>
      <c r="B263" s="55"/>
      <c r="C263" s="55" t="s">
        <v>114</v>
      </c>
      <c r="D263" s="55"/>
      <c r="E263" s="55"/>
      <c r="F263" s="55"/>
      <c r="G263" s="55"/>
      <c r="H263" s="55"/>
      <c r="I263" s="55"/>
      <c r="J263" s="55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>
      <c r="A264" s="135" t="s">
        <v>156</v>
      </c>
      <c r="B264" s="136"/>
      <c r="C264" s="68">
        <v>55</v>
      </c>
      <c r="D264" s="63" t="s">
        <v>61</v>
      </c>
      <c r="E264" s="63" t="s">
        <v>61</v>
      </c>
      <c r="F264" s="60">
        <v>3.82</v>
      </c>
      <c r="G264" s="60">
        <v>3.06</v>
      </c>
      <c r="H264" s="60">
        <v>2.5499999999999998</v>
      </c>
      <c r="I264" s="60">
        <v>2.06</v>
      </c>
      <c r="J264" s="69">
        <v>1.74</v>
      </c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>
      <c r="A265" s="66"/>
      <c r="B265" s="66"/>
      <c r="C265" s="26"/>
      <c r="D265" s="26"/>
      <c r="E265" s="26"/>
      <c r="F265" s="26"/>
      <c r="G265" s="26"/>
      <c r="H265" s="26"/>
      <c r="I265" s="26"/>
      <c r="J265" s="26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31.5" customHeight="1">
      <c r="A266" s="183" t="s">
        <v>26</v>
      </c>
      <c r="B266" s="183"/>
      <c r="C266" s="183"/>
      <c r="D266" s="183"/>
      <c r="E266" s="183"/>
      <c r="F266" s="183"/>
      <c r="G266" s="183"/>
      <c r="H266" s="183"/>
      <c r="I266" s="183"/>
      <c r="J266" s="183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>
      <c r="A267" s="184" t="s">
        <v>99</v>
      </c>
      <c r="B267" s="185"/>
      <c r="C267" s="185"/>
      <c r="D267" s="185"/>
      <c r="E267" s="185"/>
      <c r="F267" s="185"/>
      <c r="G267" s="185"/>
      <c r="H267" s="185"/>
      <c r="I267" s="185"/>
      <c r="J267" s="185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>
      <c r="A268" s="205" t="s">
        <v>133</v>
      </c>
      <c r="B268" s="205" t="s">
        <v>134</v>
      </c>
      <c r="C268" s="207" t="s">
        <v>139</v>
      </c>
      <c r="D268" s="108" t="s">
        <v>135</v>
      </c>
      <c r="E268" s="108"/>
      <c r="F268" s="108" t="s">
        <v>28</v>
      </c>
      <c r="G268" s="108"/>
      <c r="H268" s="201" t="s">
        <v>136</v>
      </c>
      <c r="I268" s="100" t="s">
        <v>129</v>
      </c>
      <c r="J268" s="102" t="s">
        <v>130</v>
      </c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>
      <c r="A269" s="206"/>
      <c r="B269" s="206"/>
      <c r="C269" s="207"/>
      <c r="D269" s="108"/>
      <c r="E269" s="108"/>
      <c r="F269" s="108"/>
      <c r="G269" s="108"/>
      <c r="H269" s="201"/>
      <c r="I269" s="101"/>
      <c r="J269" s="103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>
      <c r="A270" s="92">
        <v>10</v>
      </c>
      <c r="B270" s="93">
        <v>1000</v>
      </c>
      <c r="C270" s="93">
        <v>1</v>
      </c>
      <c r="D270" s="213" t="s">
        <v>37</v>
      </c>
      <c r="E270" s="213"/>
      <c r="F270" s="218" t="s">
        <v>88</v>
      </c>
      <c r="G270" s="218"/>
      <c r="H270" s="93">
        <v>5</v>
      </c>
      <c r="I270" s="101">
        <f>SUM(A272, B272, C272, D272, F272, H272)</f>
        <v>810</v>
      </c>
      <c r="J270" s="103">
        <f>SUM(I270*0.85)</f>
        <v>688.5</v>
      </c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>
      <c r="A271" s="92"/>
      <c r="B271" s="93"/>
      <c r="C271" s="93"/>
      <c r="D271" s="213"/>
      <c r="E271" s="213"/>
      <c r="F271" s="93"/>
      <c r="G271" s="93"/>
      <c r="H271" s="93"/>
      <c r="I271" s="101"/>
      <c r="J271" s="103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>
      <c r="A272" s="82">
        <v>205</v>
      </c>
      <c r="B272" s="81">
        <v>70</v>
      </c>
      <c r="C272" s="81">
        <v>250</v>
      </c>
      <c r="D272" s="109">
        <v>95</v>
      </c>
      <c r="E272" s="109"/>
      <c r="F272" s="127">
        <v>105</v>
      </c>
      <c r="G272" s="127"/>
      <c r="H272" s="81">
        <v>85</v>
      </c>
      <c r="I272" s="104"/>
      <c r="J272" s="105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>
      <c r="A273" s="184" t="s">
        <v>100</v>
      </c>
      <c r="B273" s="185"/>
      <c r="C273" s="185"/>
      <c r="D273" s="185"/>
      <c r="E273" s="185"/>
      <c r="F273" s="185"/>
      <c r="G273" s="185"/>
      <c r="H273" s="185"/>
      <c r="I273" s="185"/>
      <c r="J273" s="185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>
      <c r="A274" s="216" t="s">
        <v>29</v>
      </c>
      <c r="B274" s="216"/>
      <c r="C274" s="216" t="s">
        <v>11</v>
      </c>
      <c r="D274" s="216"/>
      <c r="E274" s="216" t="s">
        <v>27</v>
      </c>
      <c r="F274" s="216"/>
      <c r="G274" s="88" t="s">
        <v>30</v>
      </c>
      <c r="H274" s="89" t="s">
        <v>31</v>
      </c>
      <c r="I274" s="219" t="s">
        <v>129</v>
      </c>
      <c r="J274" s="98" t="s">
        <v>130</v>
      </c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>
      <c r="A275" s="214" t="s">
        <v>40</v>
      </c>
      <c r="B275" s="213"/>
      <c r="C275" s="218">
        <v>1000</v>
      </c>
      <c r="D275" s="218"/>
      <c r="E275" s="213" t="s">
        <v>37</v>
      </c>
      <c r="F275" s="213"/>
      <c r="G275" s="93" t="s">
        <v>38</v>
      </c>
      <c r="H275" s="213" t="s">
        <v>39</v>
      </c>
      <c r="I275" s="220"/>
      <c r="J275" s="99"/>
      <c r="K275" s="67"/>
      <c r="L275" s="67"/>
      <c r="M275" s="67"/>
      <c r="N275" s="67"/>
      <c r="O275" s="67"/>
      <c r="P275" s="67"/>
      <c r="Q275" s="67"/>
      <c r="R275" s="67"/>
      <c r="S275" s="67"/>
      <c r="T275" s="8"/>
    </row>
    <row r="276" spans="1:20">
      <c r="A276" s="215"/>
      <c r="B276" s="213"/>
      <c r="C276" s="93"/>
      <c r="D276" s="93"/>
      <c r="E276" s="213"/>
      <c r="F276" s="213"/>
      <c r="G276" s="93"/>
      <c r="H276" s="213"/>
      <c r="I276" s="101">
        <f>SUM(A277, C277, E277, G277, H277)</f>
        <v>1045</v>
      </c>
      <c r="J276" s="103">
        <f>I276*0.85</f>
        <v>888.25</v>
      </c>
    </row>
    <row r="277" spans="1:20">
      <c r="A277" s="180">
        <v>300</v>
      </c>
      <c r="B277" s="127"/>
      <c r="C277" s="127">
        <v>70</v>
      </c>
      <c r="D277" s="127"/>
      <c r="E277" s="127">
        <v>95</v>
      </c>
      <c r="F277" s="127"/>
      <c r="G277" s="81">
        <v>80</v>
      </c>
      <c r="H277" s="81">
        <v>500</v>
      </c>
      <c r="I277" s="104"/>
      <c r="J277" s="105"/>
    </row>
    <row r="278" spans="1:20">
      <c r="A278" s="184" t="s">
        <v>131</v>
      </c>
      <c r="B278" s="185"/>
      <c r="C278" s="185"/>
      <c r="D278" s="185"/>
      <c r="E278" s="185"/>
      <c r="F278" s="185"/>
      <c r="G278" s="185"/>
      <c r="H278" s="185"/>
      <c r="I278" s="185"/>
      <c r="J278" s="185"/>
    </row>
    <row r="279" spans="1:20">
      <c r="A279" s="217" t="s">
        <v>107</v>
      </c>
      <c r="B279" s="182"/>
      <c r="C279" s="182" t="s">
        <v>110</v>
      </c>
      <c r="D279" s="182"/>
      <c r="E279" s="19" t="s">
        <v>106</v>
      </c>
      <c r="F279" s="182" t="s">
        <v>108</v>
      </c>
      <c r="G279" s="182"/>
      <c r="H279" s="19" t="s">
        <v>109</v>
      </c>
      <c r="I279" s="90" t="s">
        <v>129</v>
      </c>
      <c r="J279" s="78" t="s">
        <v>130</v>
      </c>
    </row>
    <row r="280" spans="1:20">
      <c r="A280" s="180">
        <v>70</v>
      </c>
      <c r="B280" s="127"/>
      <c r="C280" s="127">
        <v>260</v>
      </c>
      <c r="D280" s="127"/>
      <c r="E280" s="76">
        <v>500</v>
      </c>
      <c r="F280" s="127">
        <v>250</v>
      </c>
      <c r="G280" s="127"/>
      <c r="H280" s="75">
        <v>80</v>
      </c>
      <c r="I280" s="91">
        <f>SUM(A280+C280+E280+F280+H280)</f>
        <v>1160</v>
      </c>
      <c r="J280" s="79">
        <f>SUM(A280+C280+E280+F280+H280)*0.85</f>
        <v>986</v>
      </c>
    </row>
    <row r="281" spans="1:20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20">
      <c r="A282" s="211" t="s">
        <v>137</v>
      </c>
      <c r="B282" s="211"/>
      <c r="C282" s="211"/>
      <c r="D282" s="211"/>
      <c r="E282" s="211"/>
      <c r="F282" s="42"/>
      <c r="G282" s="212" t="s">
        <v>167</v>
      </c>
      <c r="H282" s="212"/>
      <c r="I282" s="212"/>
      <c r="J282" s="212"/>
    </row>
    <row r="283" spans="1:20">
      <c r="A283" s="211" t="s">
        <v>138</v>
      </c>
      <c r="B283" s="211"/>
      <c r="C283" s="211"/>
      <c r="D283" s="211"/>
      <c r="E283" s="211"/>
      <c r="F283" s="42"/>
      <c r="G283" s="212"/>
      <c r="H283" s="212"/>
      <c r="I283" s="212"/>
      <c r="J283" s="212"/>
    </row>
    <row r="284" spans="1:20">
      <c r="A284" s="211" t="s">
        <v>140</v>
      </c>
      <c r="B284" s="211"/>
      <c r="C284" s="211"/>
      <c r="D284" s="211"/>
      <c r="E284" s="211"/>
      <c r="F284" s="42"/>
      <c r="G284" s="42"/>
      <c r="H284" s="42"/>
      <c r="I284" s="42"/>
    </row>
    <row r="289" spans="1:10" s="8" customFormat="1">
      <c r="A289"/>
      <c r="B289"/>
      <c r="C289"/>
      <c r="D289"/>
      <c r="E289"/>
      <c r="F289"/>
      <c r="G289"/>
      <c r="H289"/>
      <c r="I289"/>
      <c r="J289"/>
    </row>
    <row r="429" spans="1:10" ht="21" customHeight="1"/>
    <row r="430" spans="1:10" s="8" customFormat="1">
      <c r="A430"/>
      <c r="B430"/>
      <c r="C430"/>
      <c r="D430"/>
      <c r="E430"/>
      <c r="F430"/>
      <c r="G430"/>
      <c r="H430"/>
      <c r="I430"/>
      <c r="J430"/>
    </row>
    <row r="432" spans="1:10" ht="21" customHeight="1"/>
    <row r="440" ht="15" customHeight="1"/>
  </sheetData>
  <mergeCells count="553">
    <mergeCell ref="E244:F244"/>
    <mergeCell ref="C239:C240"/>
    <mergeCell ref="D239:D240"/>
    <mergeCell ref="E246:F247"/>
    <mergeCell ref="C197:C198"/>
    <mergeCell ref="D197:D198"/>
    <mergeCell ref="E197:E198"/>
    <mergeCell ref="F197:F198"/>
    <mergeCell ref="G197:G198"/>
    <mergeCell ref="C199:C200"/>
    <mergeCell ref="D199:D200"/>
    <mergeCell ref="E199:E200"/>
    <mergeCell ref="F199:F200"/>
    <mergeCell ref="G199:G200"/>
    <mergeCell ref="D225:F225"/>
    <mergeCell ref="D226:F226"/>
    <mergeCell ref="D227:F227"/>
    <mergeCell ref="E229:J229"/>
    <mergeCell ref="A223:J223"/>
    <mergeCell ref="A225:B225"/>
    <mergeCell ref="A226:B226"/>
    <mergeCell ref="A227:B227"/>
    <mergeCell ref="A230:B230"/>
    <mergeCell ref="G73:H74"/>
    <mergeCell ref="C75:D76"/>
    <mergeCell ref="C230:D230"/>
    <mergeCell ref="C44:C45"/>
    <mergeCell ref="D44:D45"/>
    <mergeCell ref="E44:E45"/>
    <mergeCell ref="F44:F45"/>
    <mergeCell ref="G44:G45"/>
    <mergeCell ref="H44:H45"/>
    <mergeCell ref="C182:C183"/>
    <mergeCell ref="D182:D183"/>
    <mergeCell ref="E182:E183"/>
    <mergeCell ref="F182:F183"/>
    <mergeCell ref="G182:G183"/>
    <mergeCell ref="H182:H183"/>
    <mergeCell ref="A79:J79"/>
    <mergeCell ref="A129:J129"/>
    <mergeCell ref="A82:B82"/>
    <mergeCell ref="A130:J130"/>
    <mergeCell ref="A104:J104"/>
    <mergeCell ref="C139:E139"/>
    <mergeCell ref="G180:H180"/>
    <mergeCell ref="A62:A63"/>
    <mergeCell ref="B62:B63"/>
    <mergeCell ref="E84:E85"/>
    <mergeCell ref="F84:F85"/>
    <mergeCell ref="G84:G85"/>
    <mergeCell ref="E86:E87"/>
    <mergeCell ref="F86:F87"/>
    <mergeCell ref="G86:G87"/>
    <mergeCell ref="E88:E89"/>
    <mergeCell ref="F88:F89"/>
    <mergeCell ref="G88:G89"/>
    <mergeCell ref="C40:C41"/>
    <mergeCell ref="D40:D41"/>
    <mergeCell ref="E40:E41"/>
    <mergeCell ref="F40:F41"/>
    <mergeCell ref="G40:G41"/>
    <mergeCell ref="H40:H41"/>
    <mergeCell ref="C42:C43"/>
    <mergeCell ref="D42:D43"/>
    <mergeCell ref="E42:E43"/>
    <mergeCell ref="F42:F43"/>
    <mergeCell ref="G42:G43"/>
    <mergeCell ref="H42:H43"/>
    <mergeCell ref="C33:C34"/>
    <mergeCell ref="D33:D34"/>
    <mergeCell ref="E33:E34"/>
    <mergeCell ref="F33:F34"/>
    <mergeCell ref="G33:G34"/>
    <mergeCell ref="H33:H34"/>
    <mergeCell ref="C38:C39"/>
    <mergeCell ref="D38:D39"/>
    <mergeCell ref="E38:E39"/>
    <mergeCell ref="F38:F39"/>
    <mergeCell ref="G38:G39"/>
    <mergeCell ref="H38:H39"/>
    <mergeCell ref="C27:C28"/>
    <mergeCell ref="D27:D28"/>
    <mergeCell ref="E27:E28"/>
    <mergeCell ref="F27:F28"/>
    <mergeCell ref="G27:G28"/>
    <mergeCell ref="H27:H28"/>
    <mergeCell ref="C29:C30"/>
    <mergeCell ref="D29:D30"/>
    <mergeCell ref="E29:E30"/>
    <mergeCell ref="F29:F30"/>
    <mergeCell ref="G29:G30"/>
    <mergeCell ref="H29:H30"/>
    <mergeCell ref="C20:C21"/>
    <mergeCell ref="D20:D21"/>
    <mergeCell ref="E20:E21"/>
    <mergeCell ref="F20:F21"/>
    <mergeCell ref="G20:G21"/>
    <mergeCell ref="H20:H21"/>
    <mergeCell ref="C22:C23"/>
    <mergeCell ref="D22:D23"/>
    <mergeCell ref="E22:E23"/>
    <mergeCell ref="F22:F23"/>
    <mergeCell ref="G22:G23"/>
    <mergeCell ref="H22:H23"/>
    <mergeCell ref="C16:C17"/>
    <mergeCell ref="D16:D17"/>
    <mergeCell ref="E16:E17"/>
    <mergeCell ref="F16:F17"/>
    <mergeCell ref="G16:G17"/>
    <mergeCell ref="H16:H17"/>
    <mergeCell ref="C18:C19"/>
    <mergeCell ref="D18:D19"/>
    <mergeCell ref="E18:E19"/>
    <mergeCell ref="F18:F19"/>
    <mergeCell ref="G18:G19"/>
    <mergeCell ref="H18:H19"/>
    <mergeCell ref="E9:E10"/>
    <mergeCell ref="F9:F10"/>
    <mergeCell ref="G9:G10"/>
    <mergeCell ref="H9:H10"/>
    <mergeCell ref="C11:C12"/>
    <mergeCell ref="D11:D12"/>
    <mergeCell ref="E11:E12"/>
    <mergeCell ref="F11:F12"/>
    <mergeCell ref="G11:G12"/>
    <mergeCell ref="H11:H12"/>
    <mergeCell ref="A282:E282"/>
    <mergeCell ref="A283:E283"/>
    <mergeCell ref="A284:E284"/>
    <mergeCell ref="A278:J278"/>
    <mergeCell ref="G282:J283"/>
    <mergeCell ref="D270:E271"/>
    <mergeCell ref="A275:B276"/>
    <mergeCell ref="E275:F276"/>
    <mergeCell ref="H275:H276"/>
    <mergeCell ref="A274:B274"/>
    <mergeCell ref="C274:D274"/>
    <mergeCell ref="A279:B279"/>
    <mergeCell ref="C279:D279"/>
    <mergeCell ref="F279:G279"/>
    <mergeCell ref="A280:B280"/>
    <mergeCell ref="C280:D280"/>
    <mergeCell ref="F280:G280"/>
    <mergeCell ref="F270:G270"/>
    <mergeCell ref="F272:G272"/>
    <mergeCell ref="I276:I277"/>
    <mergeCell ref="J276:J277"/>
    <mergeCell ref="I274:I275"/>
    <mergeCell ref="C275:D275"/>
    <mergeCell ref="E274:F274"/>
    <mergeCell ref="H268:H269"/>
    <mergeCell ref="D248:D249"/>
    <mergeCell ref="A252:B252"/>
    <mergeCell ref="A239:B240"/>
    <mergeCell ref="A242:B243"/>
    <mergeCell ref="A268:A269"/>
    <mergeCell ref="B268:B269"/>
    <mergeCell ref="A241:B241"/>
    <mergeCell ref="A202:B202"/>
    <mergeCell ref="A203:B203"/>
    <mergeCell ref="A261:B261"/>
    <mergeCell ref="C268:C269"/>
    <mergeCell ref="A220:J220"/>
    <mergeCell ref="A267:J267"/>
    <mergeCell ref="A254:J254"/>
    <mergeCell ref="F268:G269"/>
    <mergeCell ref="A264:B264"/>
    <mergeCell ref="H239:H240"/>
    <mergeCell ref="I239:I240"/>
    <mergeCell ref="C229:D229"/>
    <mergeCell ref="E238:F238"/>
    <mergeCell ref="C242:C243"/>
    <mergeCell ref="D242:D243"/>
    <mergeCell ref="E242:F243"/>
    <mergeCell ref="E148:E149"/>
    <mergeCell ref="F148:F149"/>
    <mergeCell ref="G148:G149"/>
    <mergeCell ref="E252:F252"/>
    <mergeCell ref="A205:J205"/>
    <mergeCell ref="A182:A183"/>
    <mergeCell ref="E186:E187"/>
    <mergeCell ref="F186:F187"/>
    <mergeCell ref="G186:G187"/>
    <mergeCell ref="E239:F240"/>
    <mergeCell ref="D195:D196"/>
    <mergeCell ref="E195:E196"/>
    <mergeCell ref="F195:F196"/>
    <mergeCell ref="G195:G196"/>
    <mergeCell ref="H195:H196"/>
    <mergeCell ref="I195:I196"/>
    <mergeCell ref="J195:J196"/>
    <mergeCell ref="J197:J198"/>
    <mergeCell ref="J199:J200"/>
    <mergeCell ref="G242:G243"/>
    <mergeCell ref="C248:C249"/>
    <mergeCell ref="E248:F249"/>
    <mergeCell ref="C250:C251"/>
    <mergeCell ref="E241:F241"/>
    <mergeCell ref="A277:B277"/>
    <mergeCell ref="C277:D277"/>
    <mergeCell ref="E277:F277"/>
    <mergeCell ref="C180:D180"/>
    <mergeCell ref="E180:F180"/>
    <mergeCell ref="A229:B229"/>
    <mergeCell ref="A266:J266"/>
    <mergeCell ref="A224:B224"/>
    <mergeCell ref="A273:J273"/>
    <mergeCell ref="E245:F245"/>
    <mergeCell ref="A201:B201"/>
    <mergeCell ref="C201:D201"/>
    <mergeCell ref="C184:C185"/>
    <mergeCell ref="D184:D185"/>
    <mergeCell ref="C186:C187"/>
    <mergeCell ref="D186:D187"/>
    <mergeCell ref="A245:B245"/>
    <mergeCell ref="A237:J237"/>
    <mergeCell ref="A246:B247"/>
    <mergeCell ref="A248:B249"/>
    <mergeCell ref="A216:B217"/>
    <mergeCell ref="H186:H187"/>
    <mergeCell ref="C246:C247"/>
    <mergeCell ref="D246:D247"/>
    <mergeCell ref="A9:A10"/>
    <mergeCell ref="A11:A12"/>
    <mergeCell ref="A27:A28"/>
    <mergeCell ref="G3:H3"/>
    <mergeCell ref="C5:C6"/>
    <mergeCell ref="D5:D6"/>
    <mergeCell ref="E5:E6"/>
    <mergeCell ref="F5:F6"/>
    <mergeCell ref="G5:G6"/>
    <mergeCell ref="C14:D14"/>
    <mergeCell ref="E14:F14"/>
    <mergeCell ref="G14:H14"/>
    <mergeCell ref="C25:D25"/>
    <mergeCell ref="E25:F25"/>
    <mergeCell ref="G25:H25"/>
    <mergeCell ref="H5:H6"/>
    <mergeCell ref="C7:C8"/>
    <mergeCell ref="D7:D8"/>
    <mergeCell ref="E7:E8"/>
    <mergeCell ref="F7:F8"/>
    <mergeCell ref="G7:G8"/>
    <mergeCell ref="H7:H8"/>
    <mergeCell ref="C9:C10"/>
    <mergeCell ref="D9:D10"/>
    <mergeCell ref="A1:J1"/>
    <mergeCell ref="A2:J2"/>
    <mergeCell ref="A178:J178"/>
    <mergeCell ref="A179:J179"/>
    <mergeCell ref="I191:J191"/>
    <mergeCell ref="A119:J119"/>
    <mergeCell ref="A81:J81"/>
    <mergeCell ref="A60:J60"/>
    <mergeCell ref="A35:J35"/>
    <mergeCell ref="A24:J24"/>
    <mergeCell ref="A13:J13"/>
    <mergeCell ref="G152:H152"/>
    <mergeCell ref="G153:H153"/>
    <mergeCell ref="C3:D3"/>
    <mergeCell ref="G36:H36"/>
    <mergeCell ref="A61:B61"/>
    <mergeCell ref="G61:H61"/>
    <mergeCell ref="E3:F3"/>
    <mergeCell ref="A16:A17"/>
    <mergeCell ref="A18:A19"/>
    <mergeCell ref="A20:A21"/>
    <mergeCell ref="A22:A23"/>
    <mergeCell ref="A5:A6"/>
    <mergeCell ref="A7:A8"/>
    <mergeCell ref="A29:A30"/>
    <mergeCell ref="A31:A32"/>
    <mergeCell ref="A33:A34"/>
    <mergeCell ref="A83:B83"/>
    <mergeCell ref="A38:A39"/>
    <mergeCell ref="A40:A41"/>
    <mergeCell ref="A42:A43"/>
    <mergeCell ref="A44:A45"/>
    <mergeCell ref="A46:J46"/>
    <mergeCell ref="A70:B70"/>
    <mergeCell ref="C70:D70"/>
    <mergeCell ref="E70:F70"/>
    <mergeCell ref="G70:H70"/>
    <mergeCell ref="C36:D36"/>
    <mergeCell ref="E36:F36"/>
    <mergeCell ref="E61:F61"/>
    <mergeCell ref="C61:D61"/>
    <mergeCell ref="G71:H72"/>
    <mergeCell ref="C31:C32"/>
    <mergeCell ref="D31:D32"/>
    <mergeCell ref="E31:E32"/>
    <mergeCell ref="F31:F32"/>
    <mergeCell ref="G31:G32"/>
    <mergeCell ref="H31:H32"/>
    <mergeCell ref="A90:B91"/>
    <mergeCell ref="A92:B93"/>
    <mergeCell ref="A94:B95"/>
    <mergeCell ref="A96:B97"/>
    <mergeCell ref="A98:B99"/>
    <mergeCell ref="A100:B101"/>
    <mergeCell ref="A102:B103"/>
    <mergeCell ref="C84:C85"/>
    <mergeCell ref="D84:D85"/>
    <mergeCell ref="C90:C91"/>
    <mergeCell ref="D90:D91"/>
    <mergeCell ref="C96:C97"/>
    <mergeCell ref="D96:D97"/>
    <mergeCell ref="C102:C103"/>
    <mergeCell ref="D102:D103"/>
    <mergeCell ref="C86:C87"/>
    <mergeCell ref="D86:D87"/>
    <mergeCell ref="C88:C89"/>
    <mergeCell ref="D88:D89"/>
    <mergeCell ref="A88:B89"/>
    <mergeCell ref="A84:B85"/>
    <mergeCell ref="A86:B87"/>
    <mergeCell ref="G90:G91"/>
    <mergeCell ref="C92:C93"/>
    <mergeCell ref="D92:D93"/>
    <mergeCell ref="E92:E93"/>
    <mergeCell ref="F92:F93"/>
    <mergeCell ref="G92:G93"/>
    <mergeCell ref="C94:C95"/>
    <mergeCell ref="D94:D95"/>
    <mergeCell ref="E94:E95"/>
    <mergeCell ref="F94:F95"/>
    <mergeCell ref="G94:G95"/>
    <mergeCell ref="A121:B122"/>
    <mergeCell ref="C121:C122"/>
    <mergeCell ref="D121:D122"/>
    <mergeCell ref="E121:E122"/>
    <mergeCell ref="F121:F122"/>
    <mergeCell ref="G121:G122"/>
    <mergeCell ref="E96:E97"/>
    <mergeCell ref="F96:F97"/>
    <mergeCell ref="G96:G97"/>
    <mergeCell ref="C98:C99"/>
    <mergeCell ref="D98:D99"/>
    <mergeCell ref="E98:E99"/>
    <mergeCell ref="F98:F99"/>
    <mergeCell ref="G98:G99"/>
    <mergeCell ref="C100:C101"/>
    <mergeCell ref="E100:E101"/>
    <mergeCell ref="D100:D101"/>
    <mergeCell ref="F100:F101"/>
    <mergeCell ref="G100:G101"/>
    <mergeCell ref="A123:B124"/>
    <mergeCell ref="C123:C124"/>
    <mergeCell ref="D123:D124"/>
    <mergeCell ref="E123:E124"/>
    <mergeCell ref="F123:F124"/>
    <mergeCell ref="G123:G124"/>
    <mergeCell ref="H123:H124"/>
    <mergeCell ref="A125:B126"/>
    <mergeCell ref="C125:C126"/>
    <mergeCell ref="D125:D126"/>
    <mergeCell ref="E125:E126"/>
    <mergeCell ref="F125:F126"/>
    <mergeCell ref="G125:G126"/>
    <mergeCell ref="H125:H126"/>
    <mergeCell ref="A142:B143"/>
    <mergeCell ref="A139:B139"/>
    <mergeCell ref="A137:B138"/>
    <mergeCell ref="C137:C138"/>
    <mergeCell ref="D137:D138"/>
    <mergeCell ref="E137:E138"/>
    <mergeCell ref="F137:F138"/>
    <mergeCell ref="G137:G138"/>
    <mergeCell ref="H137:H138"/>
    <mergeCell ref="A127:B128"/>
    <mergeCell ref="C127:C128"/>
    <mergeCell ref="D127:D128"/>
    <mergeCell ref="E127:E128"/>
    <mergeCell ref="F127:F128"/>
    <mergeCell ref="G127:G128"/>
    <mergeCell ref="H127:H128"/>
    <mergeCell ref="A132:B133"/>
    <mergeCell ref="C132:C133"/>
    <mergeCell ref="D132:D133"/>
    <mergeCell ref="E132:E133"/>
    <mergeCell ref="F132:F133"/>
    <mergeCell ref="G132:G133"/>
    <mergeCell ref="H132:H133"/>
    <mergeCell ref="I137:I138"/>
    <mergeCell ref="A135:B136"/>
    <mergeCell ref="C135:C136"/>
    <mergeCell ref="D135:D136"/>
    <mergeCell ref="E135:E136"/>
    <mergeCell ref="F135:F136"/>
    <mergeCell ref="G135:G136"/>
    <mergeCell ref="H135:H136"/>
    <mergeCell ref="A218:B219"/>
    <mergeCell ref="E216:E217"/>
    <mergeCell ref="C142:C143"/>
    <mergeCell ref="D142:D143"/>
    <mergeCell ref="E142:E143"/>
    <mergeCell ref="F142:F143"/>
    <mergeCell ref="G142:G143"/>
    <mergeCell ref="E193:E194"/>
    <mergeCell ref="F193:F194"/>
    <mergeCell ref="G193:G194"/>
    <mergeCell ref="C188:C189"/>
    <mergeCell ref="D188:D189"/>
    <mergeCell ref="E188:E189"/>
    <mergeCell ref="F188:F189"/>
    <mergeCell ref="G188:G189"/>
    <mergeCell ref="C193:C194"/>
    <mergeCell ref="A146:B147"/>
    <mergeCell ref="C146:C147"/>
    <mergeCell ref="D146:D147"/>
    <mergeCell ref="E146:E147"/>
    <mergeCell ref="F146:F147"/>
    <mergeCell ref="G146:G147"/>
    <mergeCell ref="E153:F153"/>
    <mergeCell ref="C216:C217"/>
    <mergeCell ref="D216:D217"/>
    <mergeCell ref="E213:E214"/>
    <mergeCell ref="F201:J201"/>
    <mergeCell ref="C191:D191"/>
    <mergeCell ref="E191:F191"/>
    <mergeCell ref="G191:H191"/>
    <mergeCell ref="E152:F152"/>
    <mergeCell ref="C213:C214"/>
    <mergeCell ref="D213:D214"/>
    <mergeCell ref="E184:E185"/>
    <mergeCell ref="F184:F185"/>
    <mergeCell ref="G184:G185"/>
    <mergeCell ref="H184:H185"/>
    <mergeCell ref="H197:H198"/>
    <mergeCell ref="I197:I198"/>
    <mergeCell ref="H146:H147"/>
    <mergeCell ref="A148:B149"/>
    <mergeCell ref="C148:C149"/>
    <mergeCell ref="D148:D149"/>
    <mergeCell ref="A207:B208"/>
    <mergeCell ref="A209:B210"/>
    <mergeCell ref="A211:B212"/>
    <mergeCell ref="A153:B153"/>
    <mergeCell ref="D193:D194"/>
    <mergeCell ref="A184:A185"/>
    <mergeCell ref="A186:A187"/>
    <mergeCell ref="A188:A189"/>
    <mergeCell ref="A193:A194"/>
    <mergeCell ref="A195:A196"/>
    <mergeCell ref="A197:A198"/>
    <mergeCell ref="A199:A200"/>
    <mergeCell ref="C152:D152"/>
    <mergeCell ref="C153:D153"/>
    <mergeCell ref="A250:B251"/>
    <mergeCell ref="A150:B150"/>
    <mergeCell ref="A156:B156"/>
    <mergeCell ref="A159:B159"/>
    <mergeCell ref="A158:B158"/>
    <mergeCell ref="A155:B155"/>
    <mergeCell ref="A215:J215"/>
    <mergeCell ref="I193:I194"/>
    <mergeCell ref="J193:J194"/>
    <mergeCell ref="C195:C196"/>
    <mergeCell ref="E211:E212"/>
    <mergeCell ref="C209:C210"/>
    <mergeCell ref="D209:D210"/>
    <mergeCell ref="E209:E210"/>
    <mergeCell ref="C207:C208"/>
    <mergeCell ref="D207:D208"/>
    <mergeCell ref="A221:B222"/>
    <mergeCell ref="C221:C222"/>
    <mergeCell ref="D221:D222"/>
    <mergeCell ref="C211:C212"/>
    <mergeCell ref="D211:D212"/>
    <mergeCell ref="A228:J228"/>
    <mergeCell ref="A259:B260"/>
    <mergeCell ref="C257:C258"/>
    <mergeCell ref="C259:C260"/>
    <mergeCell ref="D257:D258"/>
    <mergeCell ref="E257:E258"/>
    <mergeCell ref="F257:F258"/>
    <mergeCell ref="G257:G258"/>
    <mergeCell ref="H257:H258"/>
    <mergeCell ref="D259:D260"/>
    <mergeCell ref="E259:E260"/>
    <mergeCell ref="F259:F260"/>
    <mergeCell ref="G259:G260"/>
    <mergeCell ref="H259:H260"/>
    <mergeCell ref="A257:B258"/>
    <mergeCell ref="J257:J258"/>
    <mergeCell ref="A244:B244"/>
    <mergeCell ref="B71:B72"/>
    <mergeCell ref="B73:B74"/>
    <mergeCell ref="B75:B76"/>
    <mergeCell ref="B77:B78"/>
    <mergeCell ref="C71:D72"/>
    <mergeCell ref="E71:F72"/>
    <mergeCell ref="C73:D74"/>
    <mergeCell ref="E73:F74"/>
    <mergeCell ref="E75:F76"/>
    <mergeCell ref="A213:B214"/>
    <mergeCell ref="A204:B204"/>
    <mergeCell ref="G75:H76"/>
    <mergeCell ref="C77:D78"/>
    <mergeCell ref="A231:J231"/>
    <mergeCell ref="E221:E222"/>
    <mergeCell ref="C218:C219"/>
    <mergeCell ref="D218:D219"/>
    <mergeCell ref="E218:E219"/>
    <mergeCell ref="A77:A78"/>
    <mergeCell ref="H199:H200"/>
    <mergeCell ref="I199:I200"/>
    <mergeCell ref="C150:D150"/>
    <mergeCell ref="A64:A65"/>
    <mergeCell ref="A66:A67"/>
    <mergeCell ref="A68:A69"/>
    <mergeCell ref="B64:B65"/>
    <mergeCell ref="B66:B67"/>
    <mergeCell ref="B68:B69"/>
    <mergeCell ref="A71:A72"/>
    <mergeCell ref="A73:A74"/>
    <mergeCell ref="A75:A76"/>
    <mergeCell ref="C62:D63"/>
    <mergeCell ref="C64:D65"/>
    <mergeCell ref="C66:D67"/>
    <mergeCell ref="C68:D69"/>
    <mergeCell ref="E62:F63"/>
    <mergeCell ref="E64:F65"/>
    <mergeCell ref="E66:F67"/>
    <mergeCell ref="E68:F69"/>
    <mergeCell ref="G62:H63"/>
    <mergeCell ref="G64:H65"/>
    <mergeCell ref="G66:H67"/>
    <mergeCell ref="G68:H69"/>
    <mergeCell ref="J274:J275"/>
    <mergeCell ref="I268:I269"/>
    <mergeCell ref="J268:J269"/>
    <mergeCell ref="I270:I272"/>
    <mergeCell ref="J270:J272"/>
    <mergeCell ref="E77:F78"/>
    <mergeCell ref="G77:H78"/>
    <mergeCell ref="D268:E269"/>
    <mergeCell ref="D272:E272"/>
    <mergeCell ref="J259:J260"/>
    <mergeCell ref="I257:I258"/>
    <mergeCell ref="I259:I260"/>
    <mergeCell ref="E207:E208"/>
    <mergeCell ref="D224:F224"/>
    <mergeCell ref="H148:H149"/>
    <mergeCell ref="H193:H194"/>
    <mergeCell ref="H188:H189"/>
    <mergeCell ref="I135:I136"/>
    <mergeCell ref="H121:H122"/>
    <mergeCell ref="E102:E103"/>
    <mergeCell ref="F102:F103"/>
    <mergeCell ref="G102:G103"/>
    <mergeCell ref="E90:E91"/>
    <mergeCell ref="F90:F91"/>
  </mergeCells>
  <printOptions horizontalCentered="1" verticalCentered="1"/>
  <pageMargins left="0" right="0" top="0" bottom="0" header="0" footer="0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cp:lastPrinted>2018-01-03T01:54:59Z</cp:lastPrinted>
  <dcterms:created xsi:type="dcterms:W3CDTF">2017-12-02T16:32:56Z</dcterms:created>
  <dcterms:modified xsi:type="dcterms:W3CDTF">2018-01-03T01:55:11Z</dcterms:modified>
</cp:coreProperties>
</file>